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DEPARTAMENTO DE DEMOGRAFIA\TABLAS DE MORTALIDAD REV. 2023\Publicación\"/>
    </mc:Choice>
  </mc:AlternateContent>
  <bookViews>
    <workbookView xWindow="0" yWindow="0" windowWidth="24165" windowHeight="11025"/>
  </bookViews>
  <sheets>
    <sheet name="2000" sheetId="3" r:id="rId1"/>
    <sheet name="2005" sheetId="5" r:id="rId2"/>
    <sheet name="2010" sheetId="6" r:id="rId3"/>
    <sheet name="2015" sheetId="7" r:id="rId4"/>
    <sheet name="2020" sheetId="8" r:id="rId5"/>
    <sheet name="2025" sheetId="9" r:id="rId6"/>
    <sheet name="2030" sheetId="10" r:id="rId7"/>
    <sheet name="2035" sheetId="11" r:id="rId8"/>
    <sheet name="2040" sheetId="12" r:id="rId9"/>
    <sheet name="2045" sheetId="13" r:id="rId10"/>
    <sheet name="2050" sheetId="14" r:id="rId11"/>
  </sheets>
  <definedNames>
    <definedName name="_xlnm.Print_Area" localSheetId="0">'2000'!$A$1:$K$78</definedName>
    <definedName name="_xlnm.Print_Area" localSheetId="1">'2005'!$A$1:$K$78</definedName>
    <definedName name="_xlnm.Print_Area" localSheetId="2">'2010'!$A$1:$K$78</definedName>
    <definedName name="_xlnm.Print_Area" localSheetId="3">'2015'!$A$1:$K$78</definedName>
    <definedName name="_xlnm.Print_Area" localSheetId="4">'2020'!$A$1:$K$78</definedName>
    <definedName name="_xlnm.Print_Area" localSheetId="5">'2025'!$A$1:$K$78</definedName>
    <definedName name="_xlnm.Print_Area" localSheetId="6">'2030'!$A$1:$K$78</definedName>
    <definedName name="_xlnm.Print_Area" localSheetId="7">'2035'!$A$1:$K$78</definedName>
    <definedName name="_xlnm.Print_Area" localSheetId="8">'2040'!$A$1:$K$78</definedName>
    <definedName name="_xlnm.Print_Area" localSheetId="9">'2045'!$A$1:$K$78</definedName>
    <definedName name="_xlnm.Print_Area" localSheetId="10">'2050'!$A$1:$K$78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7" i="3" l="1"/>
  <c r="D27" i="3"/>
  <c r="E27" i="3"/>
  <c r="F27" i="3"/>
  <c r="G27" i="3"/>
  <c r="H27" i="3"/>
  <c r="I27" i="3"/>
  <c r="J27" i="3"/>
  <c r="K27" i="3"/>
  <c r="C27" i="14"/>
  <c r="D27" i="14"/>
  <c r="E27" i="14"/>
  <c r="F27" i="14"/>
  <c r="G27" i="14"/>
  <c r="H27" i="14"/>
  <c r="I27" i="14"/>
  <c r="J27" i="14"/>
  <c r="K27" i="14"/>
  <c r="C27" i="13"/>
  <c r="D27" i="13"/>
  <c r="E27" i="13"/>
  <c r="F27" i="13"/>
  <c r="G27" i="13"/>
  <c r="H27" i="13"/>
  <c r="I27" i="13"/>
  <c r="J27" i="13"/>
  <c r="K27" i="13"/>
  <c r="C27" i="12"/>
  <c r="D27" i="12"/>
  <c r="E27" i="12"/>
  <c r="F27" i="12"/>
  <c r="G27" i="12"/>
  <c r="H27" i="12"/>
  <c r="I27" i="12"/>
  <c r="J27" i="12"/>
  <c r="K27" i="12"/>
  <c r="C27" i="11"/>
  <c r="D27" i="11"/>
  <c r="E27" i="11"/>
  <c r="F27" i="11"/>
  <c r="G27" i="11"/>
  <c r="H27" i="11"/>
  <c r="I27" i="11"/>
  <c r="J27" i="11"/>
  <c r="K27" i="11"/>
  <c r="C27" i="10"/>
  <c r="D27" i="10"/>
  <c r="E27" i="10"/>
  <c r="F27" i="10"/>
  <c r="G27" i="10"/>
  <c r="H27" i="10"/>
  <c r="I27" i="10"/>
  <c r="J27" i="10"/>
  <c r="K27" i="10"/>
  <c r="C27" i="9"/>
  <c r="D27" i="9"/>
  <c r="E27" i="9"/>
  <c r="F27" i="9"/>
  <c r="G27" i="9"/>
  <c r="H27" i="9"/>
  <c r="I27" i="9"/>
  <c r="J27" i="9"/>
  <c r="K27" i="9"/>
  <c r="C27" i="8"/>
  <c r="D27" i="8"/>
  <c r="E27" i="8"/>
  <c r="F27" i="8"/>
  <c r="G27" i="8"/>
  <c r="H27" i="8"/>
  <c r="I27" i="8"/>
  <c r="J27" i="8"/>
  <c r="K27" i="8"/>
  <c r="C27" i="7"/>
  <c r="D27" i="7"/>
  <c r="E27" i="7"/>
  <c r="F27" i="7"/>
  <c r="G27" i="7"/>
  <c r="H27" i="7"/>
  <c r="I27" i="7"/>
  <c r="J27" i="7"/>
  <c r="K27" i="7"/>
  <c r="C27" i="6"/>
  <c r="D27" i="6"/>
  <c r="E27" i="6"/>
  <c r="F27" i="6"/>
  <c r="G27" i="6"/>
  <c r="H27" i="6"/>
  <c r="I27" i="6"/>
  <c r="J27" i="6"/>
  <c r="K27" i="6"/>
  <c r="C27" i="5"/>
  <c r="D27" i="5"/>
  <c r="E27" i="5"/>
  <c r="F27" i="5"/>
  <c r="G27" i="5"/>
  <c r="H27" i="5"/>
  <c r="I27" i="5"/>
  <c r="J27" i="5"/>
  <c r="K27" i="5"/>
  <c r="K6" i="6" l="1"/>
  <c r="J76" i="14" l="1"/>
  <c r="G76" i="14"/>
  <c r="J75" i="14"/>
  <c r="G75" i="14"/>
  <c r="A55" i="14"/>
  <c r="A56" i="14" s="1"/>
  <c r="A57" i="14" s="1"/>
  <c r="A58" i="14" s="1"/>
  <c r="A59" i="14" s="1"/>
  <c r="A60" i="14" s="1"/>
  <c r="A61" i="14" s="1"/>
  <c r="A62" i="14" s="1"/>
  <c r="A63" i="14" s="1"/>
  <c r="A64" i="14" s="1"/>
  <c r="A65" i="14" s="1"/>
  <c r="A66" i="14" s="1"/>
  <c r="A67" i="14" s="1"/>
  <c r="A68" i="14" s="1"/>
  <c r="A69" i="14" s="1"/>
  <c r="A32" i="14"/>
  <c r="A33" i="14" s="1"/>
  <c r="A34" i="14" s="1"/>
  <c r="A35" i="14" s="1"/>
  <c r="A36" i="14" s="1"/>
  <c r="A37" i="14" s="1"/>
  <c r="A38" i="14" s="1"/>
  <c r="A39" i="14" s="1"/>
  <c r="A40" i="14" s="1"/>
  <c r="A41" i="14" s="1"/>
  <c r="A42" i="14" s="1"/>
  <c r="A43" i="14" s="1"/>
  <c r="A44" i="14" s="1"/>
  <c r="A45" i="14" s="1"/>
  <c r="A46" i="14" s="1"/>
  <c r="K26" i="14"/>
  <c r="J26" i="14"/>
  <c r="I26" i="14"/>
  <c r="H26" i="14"/>
  <c r="G26" i="14"/>
  <c r="F26" i="14"/>
  <c r="E26" i="14"/>
  <c r="D26" i="14"/>
  <c r="C26" i="14"/>
  <c r="B26" i="14"/>
  <c r="K25" i="14"/>
  <c r="J25" i="14"/>
  <c r="I25" i="14"/>
  <c r="H25" i="14"/>
  <c r="G25" i="14"/>
  <c r="F25" i="14"/>
  <c r="E25" i="14"/>
  <c r="D25" i="14"/>
  <c r="C25" i="14"/>
  <c r="B25" i="14"/>
  <c r="K24" i="14"/>
  <c r="J24" i="14"/>
  <c r="I24" i="14"/>
  <c r="H24" i="14"/>
  <c r="G24" i="14"/>
  <c r="F24" i="14"/>
  <c r="E24" i="14"/>
  <c r="D24" i="14"/>
  <c r="C24" i="14"/>
  <c r="B24" i="14"/>
  <c r="K23" i="14"/>
  <c r="J23" i="14"/>
  <c r="I23" i="14"/>
  <c r="H23" i="14"/>
  <c r="G23" i="14"/>
  <c r="F23" i="14"/>
  <c r="E23" i="14"/>
  <c r="D23" i="14"/>
  <c r="C23" i="14"/>
  <c r="B23" i="14"/>
  <c r="K22" i="14"/>
  <c r="J22" i="14"/>
  <c r="I22" i="14"/>
  <c r="H22" i="14"/>
  <c r="G22" i="14"/>
  <c r="F22" i="14"/>
  <c r="E22" i="14"/>
  <c r="D22" i="14"/>
  <c r="C22" i="14"/>
  <c r="B22" i="14"/>
  <c r="K21" i="14"/>
  <c r="J21" i="14"/>
  <c r="I21" i="14"/>
  <c r="H21" i="14"/>
  <c r="G21" i="14"/>
  <c r="F21" i="14"/>
  <c r="E21" i="14"/>
  <c r="D21" i="14"/>
  <c r="C21" i="14"/>
  <c r="B21" i="14"/>
  <c r="K20" i="14"/>
  <c r="J20" i="14"/>
  <c r="I20" i="14"/>
  <c r="H20" i="14"/>
  <c r="G20" i="14"/>
  <c r="F20" i="14"/>
  <c r="E20" i="14"/>
  <c r="D20" i="14"/>
  <c r="C20" i="14"/>
  <c r="B20" i="14"/>
  <c r="K19" i="14"/>
  <c r="J19" i="14"/>
  <c r="I19" i="14"/>
  <c r="H19" i="14"/>
  <c r="G19" i="14"/>
  <c r="F19" i="14"/>
  <c r="E19" i="14"/>
  <c r="D19" i="14"/>
  <c r="C19" i="14"/>
  <c r="B19" i="14"/>
  <c r="K18" i="14"/>
  <c r="J18" i="14"/>
  <c r="I18" i="14"/>
  <c r="H18" i="14"/>
  <c r="G18" i="14"/>
  <c r="F18" i="14"/>
  <c r="E18" i="14"/>
  <c r="D18" i="14"/>
  <c r="C18" i="14"/>
  <c r="B18" i="14"/>
  <c r="K17" i="14"/>
  <c r="J17" i="14"/>
  <c r="I17" i="14"/>
  <c r="H17" i="14"/>
  <c r="G17" i="14"/>
  <c r="F17" i="14"/>
  <c r="E17" i="14"/>
  <c r="D17" i="14"/>
  <c r="C17" i="14"/>
  <c r="B17" i="14"/>
  <c r="K16" i="14"/>
  <c r="J16" i="14"/>
  <c r="I16" i="14"/>
  <c r="H16" i="14"/>
  <c r="G16" i="14"/>
  <c r="F16" i="14"/>
  <c r="E16" i="14"/>
  <c r="D16" i="14"/>
  <c r="C16" i="14"/>
  <c r="B16" i="14"/>
  <c r="K15" i="14"/>
  <c r="J15" i="14"/>
  <c r="I15" i="14"/>
  <c r="H15" i="14"/>
  <c r="G15" i="14"/>
  <c r="F15" i="14"/>
  <c r="E15" i="14"/>
  <c r="D15" i="14"/>
  <c r="C15" i="14"/>
  <c r="B15" i="14"/>
  <c r="K14" i="14"/>
  <c r="J14" i="14"/>
  <c r="I14" i="14"/>
  <c r="H14" i="14"/>
  <c r="G14" i="14"/>
  <c r="F14" i="14"/>
  <c r="E14" i="14"/>
  <c r="D14" i="14"/>
  <c r="C14" i="14"/>
  <c r="B14" i="14"/>
  <c r="K13" i="14"/>
  <c r="J13" i="14"/>
  <c r="I13" i="14"/>
  <c r="H13" i="14"/>
  <c r="G13" i="14"/>
  <c r="F13" i="14"/>
  <c r="E13" i="14"/>
  <c r="D13" i="14"/>
  <c r="C13" i="14"/>
  <c r="B13" i="14"/>
  <c r="K12" i="14"/>
  <c r="J12" i="14"/>
  <c r="I12" i="14"/>
  <c r="H12" i="14"/>
  <c r="G12" i="14"/>
  <c r="F12" i="14"/>
  <c r="E12" i="14"/>
  <c r="D12" i="14"/>
  <c r="C12" i="14"/>
  <c r="B12" i="14"/>
  <c r="K11" i="14"/>
  <c r="J11" i="14"/>
  <c r="I11" i="14"/>
  <c r="H11" i="14"/>
  <c r="G11" i="14"/>
  <c r="F11" i="14"/>
  <c r="E11" i="14"/>
  <c r="D11" i="14"/>
  <c r="C11" i="14"/>
  <c r="B11" i="14"/>
  <c r="K10" i="14"/>
  <c r="J10" i="14"/>
  <c r="I10" i="14"/>
  <c r="H10" i="14"/>
  <c r="G10" i="14"/>
  <c r="F10" i="14"/>
  <c r="E10" i="14"/>
  <c r="D10" i="14"/>
  <c r="C10" i="14"/>
  <c r="B10" i="14"/>
  <c r="K9" i="14"/>
  <c r="J9" i="14"/>
  <c r="I9" i="14"/>
  <c r="H9" i="14"/>
  <c r="G9" i="14"/>
  <c r="F9" i="14"/>
  <c r="E9" i="14"/>
  <c r="D9" i="14"/>
  <c r="C9" i="14"/>
  <c r="B9" i="14"/>
  <c r="A9" i="14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K8" i="14"/>
  <c r="J8" i="14"/>
  <c r="I8" i="14"/>
  <c r="H8" i="14"/>
  <c r="G8" i="14"/>
  <c r="F8" i="14"/>
  <c r="E8" i="14"/>
  <c r="D8" i="14"/>
  <c r="C8" i="14"/>
  <c r="B8" i="14"/>
  <c r="K7" i="14"/>
  <c r="J7" i="14"/>
  <c r="I7" i="14"/>
  <c r="H7" i="14"/>
  <c r="G7" i="14"/>
  <c r="F7" i="14"/>
  <c r="E7" i="14"/>
  <c r="D7" i="14"/>
  <c r="C7" i="14"/>
  <c r="B7" i="14"/>
  <c r="K6" i="14"/>
  <c r="I6" i="14"/>
  <c r="H6" i="14"/>
  <c r="G6" i="14"/>
  <c r="F6" i="14"/>
  <c r="E6" i="14"/>
  <c r="D6" i="14"/>
  <c r="C6" i="14"/>
  <c r="B6" i="14"/>
  <c r="J76" i="13"/>
  <c r="G76" i="13"/>
  <c r="J75" i="13"/>
  <c r="G75" i="13"/>
  <c r="D75" i="13" s="1"/>
  <c r="A55" i="13"/>
  <c r="A56" i="13" s="1"/>
  <c r="A57" i="13" s="1"/>
  <c r="A58" i="13" s="1"/>
  <c r="A59" i="13" s="1"/>
  <c r="A60" i="13" s="1"/>
  <c r="A61" i="13" s="1"/>
  <c r="A62" i="13" s="1"/>
  <c r="A63" i="13" s="1"/>
  <c r="A64" i="13" s="1"/>
  <c r="A65" i="13" s="1"/>
  <c r="A66" i="13" s="1"/>
  <c r="A67" i="13" s="1"/>
  <c r="A68" i="13" s="1"/>
  <c r="A69" i="13" s="1"/>
  <c r="A32" i="13"/>
  <c r="A33" i="13" s="1"/>
  <c r="A34" i="13" s="1"/>
  <c r="A35" i="13" s="1"/>
  <c r="A36" i="13" s="1"/>
  <c r="A37" i="13" s="1"/>
  <c r="A38" i="13" s="1"/>
  <c r="A39" i="13" s="1"/>
  <c r="A40" i="13" s="1"/>
  <c r="A41" i="13" s="1"/>
  <c r="A42" i="13" s="1"/>
  <c r="A43" i="13" s="1"/>
  <c r="A44" i="13" s="1"/>
  <c r="A45" i="13" s="1"/>
  <c r="A46" i="13" s="1"/>
  <c r="K26" i="13"/>
  <c r="J26" i="13"/>
  <c r="I26" i="13"/>
  <c r="H26" i="13"/>
  <c r="G26" i="13"/>
  <c r="F26" i="13"/>
  <c r="E26" i="13"/>
  <c r="D26" i="13"/>
  <c r="C26" i="13"/>
  <c r="B26" i="13"/>
  <c r="K25" i="13"/>
  <c r="J25" i="13"/>
  <c r="I25" i="13"/>
  <c r="H25" i="13"/>
  <c r="G25" i="13"/>
  <c r="F25" i="13"/>
  <c r="E25" i="13"/>
  <c r="D25" i="13"/>
  <c r="C25" i="13"/>
  <c r="B25" i="13"/>
  <c r="K24" i="13"/>
  <c r="J24" i="13"/>
  <c r="I24" i="13"/>
  <c r="H24" i="13"/>
  <c r="G24" i="13"/>
  <c r="F24" i="13"/>
  <c r="E24" i="13"/>
  <c r="D24" i="13"/>
  <c r="C24" i="13"/>
  <c r="B24" i="13"/>
  <c r="K23" i="13"/>
  <c r="J23" i="13"/>
  <c r="I23" i="13"/>
  <c r="H23" i="13"/>
  <c r="G23" i="13"/>
  <c r="F23" i="13"/>
  <c r="E23" i="13"/>
  <c r="D23" i="13"/>
  <c r="C23" i="13"/>
  <c r="B23" i="13"/>
  <c r="K22" i="13"/>
  <c r="J22" i="13"/>
  <c r="I22" i="13"/>
  <c r="H22" i="13"/>
  <c r="G22" i="13"/>
  <c r="F22" i="13"/>
  <c r="E22" i="13"/>
  <c r="D22" i="13"/>
  <c r="C22" i="13"/>
  <c r="B22" i="13"/>
  <c r="K21" i="13"/>
  <c r="J21" i="13"/>
  <c r="I21" i="13"/>
  <c r="H21" i="13"/>
  <c r="G21" i="13"/>
  <c r="F21" i="13"/>
  <c r="E21" i="13"/>
  <c r="D21" i="13"/>
  <c r="C21" i="13"/>
  <c r="B21" i="13"/>
  <c r="K20" i="13"/>
  <c r="J20" i="13"/>
  <c r="I20" i="13"/>
  <c r="H20" i="13"/>
  <c r="G20" i="13"/>
  <c r="F20" i="13"/>
  <c r="E20" i="13"/>
  <c r="D20" i="13"/>
  <c r="C20" i="13"/>
  <c r="B20" i="13"/>
  <c r="K19" i="13"/>
  <c r="J19" i="13"/>
  <c r="I19" i="13"/>
  <c r="H19" i="13"/>
  <c r="G19" i="13"/>
  <c r="F19" i="13"/>
  <c r="E19" i="13"/>
  <c r="D19" i="13"/>
  <c r="C19" i="13"/>
  <c r="B19" i="13"/>
  <c r="K18" i="13"/>
  <c r="J18" i="13"/>
  <c r="I18" i="13"/>
  <c r="H18" i="13"/>
  <c r="G18" i="13"/>
  <c r="F18" i="13"/>
  <c r="E18" i="13"/>
  <c r="D18" i="13"/>
  <c r="C18" i="13"/>
  <c r="B18" i="13"/>
  <c r="K17" i="13"/>
  <c r="J17" i="13"/>
  <c r="I17" i="13"/>
  <c r="H17" i="13"/>
  <c r="G17" i="13"/>
  <c r="F17" i="13"/>
  <c r="E17" i="13"/>
  <c r="D17" i="13"/>
  <c r="C17" i="13"/>
  <c r="B17" i="13"/>
  <c r="K16" i="13"/>
  <c r="J16" i="13"/>
  <c r="I16" i="13"/>
  <c r="H16" i="13"/>
  <c r="G16" i="13"/>
  <c r="F16" i="13"/>
  <c r="E16" i="13"/>
  <c r="D16" i="13"/>
  <c r="C16" i="13"/>
  <c r="B16" i="13"/>
  <c r="K15" i="13"/>
  <c r="J15" i="13"/>
  <c r="I15" i="13"/>
  <c r="H15" i="13"/>
  <c r="G15" i="13"/>
  <c r="F15" i="13"/>
  <c r="E15" i="13"/>
  <c r="D15" i="13"/>
  <c r="C15" i="13"/>
  <c r="B15" i="13"/>
  <c r="K14" i="13"/>
  <c r="J14" i="13"/>
  <c r="I14" i="13"/>
  <c r="H14" i="13"/>
  <c r="G14" i="13"/>
  <c r="F14" i="13"/>
  <c r="E14" i="13"/>
  <c r="D14" i="13"/>
  <c r="C14" i="13"/>
  <c r="B14" i="13"/>
  <c r="K13" i="13"/>
  <c r="J13" i="13"/>
  <c r="I13" i="13"/>
  <c r="H13" i="13"/>
  <c r="G13" i="13"/>
  <c r="F13" i="13"/>
  <c r="E13" i="13"/>
  <c r="D13" i="13"/>
  <c r="C13" i="13"/>
  <c r="B13" i="13"/>
  <c r="K12" i="13"/>
  <c r="J12" i="13"/>
  <c r="I12" i="13"/>
  <c r="H12" i="13"/>
  <c r="G12" i="13"/>
  <c r="F12" i="13"/>
  <c r="E12" i="13"/>
  <c r="D12" i="13"/>
  <c r="C12" i="13"/>
  <c r="B12" i="13"/>
  <c r="K11" i="13"/>
  <c r="J11" i="13"/>
  <c r="I11" i="13"/>
  <c r="H11" i="13"/>
  <c r="G11" i="13"/>
  <c r="F11" i="13"/>
  <c r="E11" i="13"/>
  <c r="D11" i="13"/>
  <c r="C11" i="13"/>
  <c r="B11" i="13"/>
  <c r="K10" i="13"/>
  <c r="J10" i="13"/>
  <c r="I10" i="13"/>
  <c r="H10" i="13"/>
  <c r="G10" i="13"/>
  <c r="F10" i="13"/>
  <c r="E10" i="13"/>
  <c r="D10" i="13"/>
  <c r="C10" i="13"/>
  <c r="B10" i="13"/>
  <c r="K9" i="13"/>
  <c r="J9" i="13"/>
  <c r="I9" i="13"/>
  <c r="H9" i="13"/>
  <c r="G9" i="13"/>
  <c r="F9" i="13"/>
  <c r="E9" i="13"/>
  <c r="D9" i="13"/>
  <c r="C9" i="13"/>
  <c r="B9" i="13"/>
  <c r="A9" i="13"/>
  <c r="A10" i="13" s="1"/>
  <c r="A11" i="13" s="1"/>
  <c r="A12" i="13" s="1"/>
  <c r="A13" i="13" s="1"/>
  <c r="A14" i="13" s="1"/>
  <c r="A15" i="13" s="1"/>
  <c r="A16" i="13" s="1"/>
  <c r="A17" i="13" s="1"/>
  <c r="A18" i="13" s="1"/>
  <c r="A19" i="13" s="1"/>
  <c r="A20" i="13" s="1"/>
  <c r="A21" i="13" s="1"/>
  <c r="A22" i="13" s="1"/>
  <c r="A23" i="13" s="1"/>
  <c r="K8" i="13"/>
  <c r="J8" i="13"/>
  <c r="I8" i="13"/>
  <c r="H8" i="13"/>
  <c r="G8" i="13"/>
  <c r="F8" i="13"/>
  <c r="E8" i="13"/>
  <c r="D8" i="13"/>
  <c r="C8" i="13"/>
  <c r="B8" i="13"/>
  <c r="K7" i="13"/>
  <c r="J7" i="13"/>
  <c r="I7" i="13"/>
  <c r="H7" i="13"/>
  <c r="G7" i="13"/>
  <c r="F7" i="13"/>
  <c r="E7" i="13"/>
  <c r="D7" i="13"/>
  <c r="C7" i="13"/>
  <c r="B7" i="13"/>
  <c r="K6" i="13"/>
  <c r="I6" i="13"/>
  <c r="H6" i="13"/>
  <c r="G6" i="13"/>
  <c r="F6" i="13"/>
  <c r="E6" i="13"/>
  <c r="D6" i="13"/>
  <c r="C6" i="13"/>
  <c r="B6" i="13"/>
  <c r="J76" i="12"/>
  <c r="G76" i="12"/>
  <c r="D76" i="12" s="1"/>
  <c r="J75" i="12"/>
  <c r="G75" i="12"/>
  <c r="A55" i="12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A69" i="12" s="1"/>
  <c r="A32" i="12"/>
  <c r="A33" i="12" s="1"/>
  <c r="A34" i="12" s="1"/>
  <c r="A35" i="12" s="1"/>
  <c r="A36" i="12" s="1"/>
  <c r="A37" i="12" s="1"/>
  <c r="A38" i="12" s="1"/>
  <c r="A39" i="12" s="1"/>
  <c r="A40" i="12" s="1"/>
  <c r="A41" i="12" s="1"/>
  <c r="A42" i="12" s="1"/>
  <c r="A43" i="12" s="1"/>
  <c r="A44" i="12" s="1"/>
  <c r="A45" i="12" s="1"/>
  <c r="A46" i="12" s="1"/>
  <c r="K26" i="12"/>
  <c r="J26" i="12"/>
  <c r="I26" i="12"/>
  <c r="H26" i="12"/>
  <c r="G26" i="12"/>
  <c r="F26" i="12"/>
  <c r="E26" i="12"/>
  <c r="D26" i="12"/>
  <c r="C26" i="12"/>
  <c r="B26" i="12"/>
  <c r="K25" i="12"/>
  <c r="J25" i="12"/>
  <c r="I25" i="12"/>
  <c r="H25" i="12"/>
  <c r="G25" i="12"/>
  <c r="F25" i="12"/>
  <c r="E25" i="12"/>
  <c r="D25" i="12"/>
  <c r="C25" i="12"/>
  <c r="B25" i="12"/>
  <c r="K24" i="12"/>
  <c r="J24" i="12"/>
  <c r="I24" i="12"/>
  <c r="H24" i="12"/>
  <c r="G24" i="12"/>
  <c r="F24" i="12"/>
  <c r="E24" i="12"/>
  <c r="D24" i="12"/>
  <c r="C24" i="12"/>
  <c r="B24" i="12"/>
  <c r="K23" i="12"/>
  <c r="J23" i="12"/>
  <c r="I23" i="12"/>
  <c r="H23" i="12"/>
  <c r="G23" i="12"/>
  <c r="F23" i="12"/>
  <c r="E23" i="12"/>
  <c r="D23" i="12"/>
  <c r="C23" i="12"/>
  <c r="B23" i="12"/>
  <c r="K22" i="12"/>
  <c r="J22" i="12"/>
  <c r="I22" i="12"/>
  <c r="H22" i="12"/>
  <c r="G22" i="12"/>
  <c r="F22" i="12"/>
  <c r="E22" i="12"/>
  <c r="D22" i="12"/>
  <c r="C22" i="12"/>
  <c r="B22" i="12"/>
  <c r="K21" i="12"/>
  <c r="J21" i="12"/>
  <c r="I21" i="12"/>
  <c r="H21" i="12"/>
  <c r="G21" i="12"/>
  <c r="F21" i="12"/>
  <c r="E21" i="12"/>
  <c r="D21" i="12"/>
  <c r="C21" i="12"/>
  <c r="B21" i="12"/>
  <c r="K20" i="12"/>
  <c r="J20" i="12"/>
  <c r="I20" i="12"/>
  <c r="H20" i="12"/>
  <c r="G20" i="12"/>
  <c r="F20" i="12"/>
  <c r="E20" i="12"/>
  <c r="D20" i="12"/>
  <c r="C20" i="12"/>
  <c r="B20" i="12"/>
  <c r="K19" i="12"/>
  <c r="J19" i="12"/>
  <c r="I19" i="12"/>
  <c r="H19" i="12"/>
  <c r="G19" i="12"/>
  <c r="F19" i="12"/>
  <c r="E19" i="12"/>
  <c r="D19" i="12"/>
  <c r="C19" i="12"/>
  <c r="B19" i="12"/>
  <c r="K18" i="12"/>
  <c r="J18" i="12"/>
  <c r="I18" i="12"/>
  <c r="H18" i="12"/>
  <c r="G18" i="12"/>
  <c r="F18" i="12"/>
  <c r="E18" i="12"/>
  <c r="D18" i="12"/>
  <c r="C18" i="12"/>
  <c r="B18" i="12"/>
  <c r="K17" i="12"/>
  <c r="J17" i="12"/>
  <c r="I17" i="12"/>
  <c r="H17" i="12"/>
  <c r="G17" i="12"/>
  <c r="F17" i="12"/>
  <c r="E17" i="12"/>
  <c r="D17" i="12"/>
  <c r="C17" i="12"/>
  <c r="B17" i="12"/>
  <c r="K16" i="12"/>
  <c r="J16" i="12"/>
  <c r="I16" i="12"/>
  <c r="H16" i="12"/>
  <c r="G16" i="12"/>
  <c r="F16" i="12"/>
  <c r="E16" i="12"/>
  <c r="D16" i="12"/>
  <c r="C16" i="12"/>
  <c r="B16" i="12"/>
  <c r="K15" i="12"/>
  <c r="J15" i="12"/>
  <c r="I15" i="12"/>
  <c r="H15" i="12"/>
  <c r="G15" i="12"/>
  <c r="F15" i="12"/>
  <c r="E15" i="12"/>
  <c r="D15" i="12"/>
  <c r="C15" i="12"/>
  <c r="B15" i="12"/>
  <c r="K14" i="12"/>
  <c r="J14" i="12"/>
  <c r="I14" i="12"/>
  <c r="H14" i="12"/>
  <c r="G14" i="12"/>
  <c r="F14" i="12"/>
  <c r="E14" i="12"/>
  <c r="D14" i="12"/>
  <c r="C14" i="12"/>
  <c r="B14" i="12"/>
  <c r="K13" i="12"/>
  <c r="J13" i="12"/>
  <c r="I13" i="12"/>
  <c r="H13" i="12"/>
  <c r="G13" i="12"/>
  <c r="F13" i="12"/>
  <c r="E13" i="12"/>
  <c r="D13" i="12"/>
  <c r="C13" i="12"/>
  <c r="B13" i="12"/>
  <c r="K12" i="12"/>
  <c r="J12" i="12"/>
  <c r="I12" i="12"/>
  <c r="H12" i="12"/>
  <c r="G12" i="12"/>
  <c r="F12" i="12"/>
  <c r="E12" i="12"/>
  <c r="D12" i="12"/>
  <c r="C12" i="12"/>
  <c r="B12" i="12"/>
  <c r="K11" i="12"/>
  <c r="J11" i="12"/>
  <c r="I11" i="12"/>
  <c r="H11" i="12"/>
  <c r="G11" i="12"/>
  <c r="F11" i="12"/>
  <c r="E11" i="12"/>
  <c r="D11" i="12"/>
  <c r="C11" i="12"/>
  <c r="B11" i="12"/>
  <c r="K10" i="12"/>
  <c r="J10" i="12"/>
  <c r="I10" i="12"/>
  <c r="H10" i="12"/>
  <c r="G10" i="12"/>
  <c r="F10" i="12"/>
  <c r="E10" i="12"/>
  <c r="D10" i="12"/>
  <c r="C10" i="12"/>
  <c r="B10" i="12"/>
  <c r="K9" i="12"/>
  <c r="J9" i="12"/>
  <c r="I9" i="12"/>
  <c r="H9" i="12"/>
  <c r="G9" i="12"/>
  <c r="F9" i="12"/>
  <c r="E9" i="12"/>
  <c r="D9" i="12"/>
  <c r="C9" i="12"/>
  <c r="B9" i="12"/>
  <c r="A9" i="12"/>
  <c r="A10" i="12" s="1"/>
  <c r="A11" i="12" s="1"/>
  <c r="A12" i="12" s="1"/>
  <c r="A13" i="12" s="1"/>
  <c r="A14" i="12" s="1"/>
  <c r="A15" i="12" s="1"/>
  <c r="A16" i="12" s="1"/>
  <c r="A17" i="12" s="1"/>
  <c r="A18" i="12" s="1"/>
  <c r="A19" i="12" s="1"/>
  <c r="A20" i="12" s="1"/>
  <c r="A21" i="12" s="1"/>
  <c r="A22" i="12" s="1"/>
  <c r="A23" i="12" s="1"/>
  <c r="K8" i="12"/>
  <c r="J8" i="12"/>
  <c r="I8" i="12"/>
  <c r="H8" i="12"/>
  <c r="G8" i="12"/>
  <c r="F8" i="12"/>
  <c r="E8" i="12"/>
  <c r="D8" i="12"/>
  <c r="C8" i="12"/>
  <c r="B8" i="12"/>
  <c r="K7" i="12"/>
  <c r="J7" i="12"/>
  <c r="I7" i="12"/>
  <c r="H7" i="12"/>
  <c r="G7" i="12"/>
  <c r="F7" i="12"/>
  <c r="E7" i="12"/>
  <c r="D7" i="12"/>
  <c r="C7" i="12"/>
  <c r="B7" i="12"/>
  <c r="K6" i="12"/>
  <c r="I6" i="12"/>
  <c r="H6" i="12"/>
  <c r="G6" i="12"/>
  <c r="F6" i="12"/>
  <c r="E6" i="12"/>
  <c r="D6" i="12"/>
  <c r="C6" i="12"/>
  <c r="B6" i="12"/>
  <c r="J76" i="11"/>
  <c r="G76" i="11"/>
  <c r="J75" i="11"/>
  <c r="G75" i="11"/>
  <c r="D75" i="11" s="1"/>
  <c r="A55" i="11"/>
  <c r="A56" i="11" s="1"/>
  <c r="A57" i="11" s="1"/>
  <c r="A58" i="11" s="1"/>
  <c r="A59" i="11" s="1"/>
  <c r="A60" i="11" s="1"/>
  <c r="A61" i="11" s="1"/>
  <c r="A62" i="11" s="1"/>
  <c r="A63" i="11" s="1"/>
  <c r="A64" i="11" s="1"/>
  <c r="A65" i="11" s="1"/>
  <c r="A66" i="11" s="1"/>
  <c r="A67" i="11" s="1"/>
  <c r="A68" i="11" s="1"/>
  <c r="A69" i="11" s="1"/>
  <c r="A32" i="1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K26" i="11"/>
  <c r="J26" i="11"/>
  <c r="I26" i="11"/>
  <c r="H26" i="11"/>
  <c r="G26" i="11"/>
  <c r="F26" i="11"/>
  <c r="E26" i="11"/>
  <c r="D26" i="11"/>
  <c r="C26" i="11"/>
  <c r="B26" i="11"/>
  <c r="K25" i="11"/>
  <c r="J25" i="11"/>
  <c r="I25" i="11"/>
  <c r="H25" i="11"/>
  <c r="G25" i="11"/>
  <c r="F25" i="11"/>
  <c r="E25" i="11"/>
  <c r="D25" i="11"/>
  <c r="C25" i="11"/>
  <c r="B25" i="11"/>
  <c r="K24" i="11"/>
  <c r="J24" i="11"/>
  <c r="I24" i="11"/>
  <c r="H24" i="11"/>
  <c r="G24" i="11"/>
  <c r="F24" i="11"/>
  <c r="E24" i="11"/>
  <c r="D24" i="11"/>
  <c r="C24" i="11"/>
  <c r="B24" i="11"/>
  <c r="K23" i="11"/>
  <c r="J23" i="11"/>
  <c r="I23" i="11"/>
  <c r="H23" i="11"/>
  <c r="G23" i="11"/>
  <c r="F23" i="11"/>
  <c r="E23" i="11"/>
  <c r="D23" i="11"/>
  <c r="C23" i="11"/>
  <c r="B23" i="11"/>
  <c r="K22" i="11"/>
  <c r="J22" i="11"/>
  <c r="I22" i="11"/>
  <c r="H22" i="11"/>
  <c r="G22" i="11"/>
  <c r="F22" i="11"/>
  <c r="E22" i="11"/>
  <c r="D22" i="11"/>
  <c r="C22" i="11"/>
  <c r="B22" i="11"/>
  <c r="K21" i="11"/>
  <c r="J21" i="11"/>
  <c r="I21" i="11"/>
  <c r="H21" i="11"/>
  <c r="G21" i="11"/>
  <c r="F21" i="11"/>
  <c r="E21" i="11"/>
  <c r="D21" i="11"/>
  <c r="C21" i="11"/>
  <c r="B21" i="11"/>
  <c r="K20" i="11"/>
  <c r="J20" i="11"/>
  <c r="I20" i="11"/>
  <c r="H20" i="11"/>
  <c r="G20" i="11"/>
  <c r="F20" i="11"/>
  <c r="E20" i="11"/>
  <c r="D20" i="11"/>
  <c r="C20" i="11"/>
  <c r="B20" i="11"/>
  <c r="K19" i="11"/>
  <c r="J19" i="11"/>
  <c r="I19" i="11"/>
  <c r="H19" i="11"/>
  <c r="G19" i="11"/>
  <c r="F19" i="11"/>
  <c r="E19" i="11"/>
  <c r="D19" i="11"/>
  <c r="C19" i="11"/>
  <c r="B19" i="11"/>
  <c r="K18" i="11"/>
  <c r="J18" i="11"/>
  <c r="I18" i="11"/>
  <c r="H18" i="11"/>
  <c r="G18" i="11"/>
  <c r="F18" i="11"/>
  <c r="E18" i="11"/>
  <c r="D18" i="11"/>
  <c r="C18" i="11"/>
  <c r="B18" i="11"/>
  <c r="K17" i="11"/>
  <c r="J17" i="11"/>
  <c r="I17" i="11"/>
  <c r="H17" i="11"/>
  <c r="G17" i="11"/>
  <c r="F17" i="11"/>
  <c r="E17" i="11"/>
  <c r="D17" i="11"/>
  <c r="C17" i="11"/>
  <c r="B17" i="11"/>
  <c r="K16" i="11"/>
  <c r="J16" i="11"/>
  <c r="I16" i="11"/>
  <c r="H16" i="11"/>
  <c r="G16" i="11"/>
  <c r="F16" i="11"/>
  <c r="E16" i="11"/>
  <c r="D16" i="11"/>
  <c r="C16" i="11"/>
  <c r="B16" i="11"/>
  <c r="K15" i="11"/>
  <c r="J15" i="11"/>
  <c r="I15" i="11"/>
  <c r="H15" i="11"/>
  <c r="G15" i="11"/>
  <c r="F15" i="11"/>
  <c r="E15" i="11"/>
  <c r="D15" i="11"/>
  <c r="C15" i="11"/>
  <c r="B15" i="11"/>
  <c r="K14" i="11"/>
  <c r="J14" i="11"/>
  <c r="I14" i="11"/>
  <c r="H14" i="11"/>
  <c r="G14" i="11"/>
  <c r="F14" i="11"/>
  <c r="E14" i="11"/>
  <c r="D14" i="11"/>
  <c r="C14" i="11"/>
  <c r="B14" i="11"/>
  <c r="K13" i="11"/>
  <c r="J13" i="11"/>
  <c r="I13" i="11"/>
  <c r="H13" i="11"/>
  <c r="G13" i="11"/>
  <c r="F13" i="11"/>
  <c r="E13" i="11"/>
  <c r="D13" i="11"/>
  <c r="C13" i="11"/>
  <c r="B13" i="11"/>
  <c r="K12" i="11"/>
  <c r="J12" i="11"/>
  <c r="I12" i="11"/>
  <c r="H12" i="11"/>
  <c r="G12" i="11"/>
  <c r="F12" i="11"/>
  <c r="E12" i="11"/>
  <c r="D12" i="11"/>
  <c r="C12" i="11"/>
  <c r="B12" i="11"/>
  <c r="K11" i="11"/>
  <c r="J11" i="11"/>
  <c r="I11" i="11"/>
  <c r="H11" i="11"/>
  <c r="G11" i="11"/>
  <c r="F11" i="11"/>
  <c r="E11" i="11"/>
  <c r="D11" i="11"/>
  <c r="C11" i="11"/>
  <c r="B11" i="11"/>
  <c r="K10" i="11"/>
  <c r="J10" i="11"/>
  <c r="I10" i="11"/>
  <c r="H10" i="11"/>
  <c r="G10" i="11"/>
  <c r="F10" i="11"/>
  <c r="E10" i="11"/>
  <c r="D10" i="11"/>
  <c r="C10" i="11"/>
  <c r="B10" i="11"/>
  <c r="K9" i="11"/>
  <c r="J9" i="11"/>
  <c r="I9" i="11"/>
  <c r="H9" i="11"/>
  <c r="G9" i="11"/>
  <c r="F9" i="11"/>
  <c r="E9" i="11"/>
  <c r="D9" i="11"/>
  <c r="C9" i="11"/>
  <c r="B9" i="11"/>
  <c r="A9" i="11"/>
  <c r="A10" i="11" s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K8" i="11"/>
  <c r="J8" i="11"/>
  <c r="I8" i="11"/>
  <c r="H8" i="11"/>
  <c r="G8" i="11"/>
  <c r="F8" i="11"/>
  <c r="E8" i="11"/>
  <c r="D8" i="11"/>
  <c r="C8" i="11"/>
  <c r="B8" i="11"/>
  <c r="K7" i="11"/>
  <c r="J7" i="11"/>
  <c r="I7" i="11"/>
  <c r="H7" i="11"/>
  <c r="G7" i="11"/>
  <c r="F7" i="11"/>
  <c r="E7" i="11"/>
  <c r="D7" i="11"/>
  <c r="C7" i="11"/>
  <c r="B7" i="11"/>
  <c r="K6" i="11"/>
  <c r="I6" i="11"/>
  <c r="H6" i="11"/>
  <c r="G6" i="11"/>
  <c r="F6" i="11"/>
  <c r="E6" i="11"/>
  <c r="D6" i="11"/>
  <c r="C6" i="11"/>
  <c r="B6" i="11"/>
  <c r="J76" i="10"/>
  <c r="G76" i="10"/>
  <c r="D76" i="10" s="1"/>
  <c r="J75" i="10"/>
  <c r="G75" i="10"/>
  <c r="A55" i="10"/>
  <c r="A56" i="10" s="1"/>
  <c r="A57" i="10" s="1"/>
  <c r="A58" i="10" s="1"/>
  <c r="A59" i="10" s="1"/>
  <c r="A60" i="10" s="1"/>
  <c r="A61" i="10" s="1"/>
  <c r="A62" i="10" s="1"/>
  <c r="A63" i="10" s="1"/>
  <c r="A64" i="10" s="1"/>
  <c r="A65" i="10" s="1"/>
  <c r="A66" i="10" s="1"/>
  <c r="A67" i="10" s="1"/>
  <c r="A68" i="10" s="1"/>
  <c r="A69" i="10" s="1"/>
  <c r="A32" i="10"/>
  <c r="A33" i="10" s="1"/>
  <c r="A34" i="10" s="1"/>
  <c r="A35" i="10" s="1"/>
  <c r="A36" i="10" s="1"/>
  <c r="A37" i="10" s="1"/>
  <c r="A38" i="10" s="1"/>
  <c r="A39" i="10" s="1"/>
  <c r="A40" i="10" s="1"/>
  <c r="A41" i="10" s="1"/>
  <c r="A42" i="10" s="1"/>
  <c r="A43" i="10" s="1"/>
  <c r="A44" i="10" s="1"/>
  <c r="A45" i="10" s="1"/>
  <c r="A46" i="10" s="1"/>
  <c r="K26" i="10"/>
  <c r="J26" i="10"/>
  <c r="I26" i="10"/>
  <c r="H26" i="10"/>
  <c r="G26" i="10"/>
  <c r="F26" i="10"/>
  <c r="E26" i="10"/>
  <c r="D26" i="10"/>
  <c r="C26" i="10"/>
  <c r="B26" i="10"/>
  <c r="K25" i="10"/>
  <c r="J25" i="10"/>
  <c r="I25" i="10"/>
  <c r="H25" i="10"/>
  <c r="G25" i="10"/>
  <c r="F25" i="10"/>
  <c r="E25" i="10"/>
  <c r="D25" i="10"/>
  <c r="C25" i="10"/>
  <c r="B25" i="10"/>
  <c r="K24" i="10"/>
  <c r="J24" i="10"/>
  <c r="I24" i="10"/>
  <c r="H24" i="10"/>
  <c r="G24" i="10"/>
  <c r="F24" i="10"/>
  <c r="E24" i="10"/>
  <c r="D24" i="10"/>
  <c r="C24" i="10"/>
  <c r="B24" i="10"/>
  <c r="K23" i="10"/>
  <c r="J23" i="10"/>
  <c r="I23" i="10"/>
  <c r="H23" i="10"/>
  <c r="G23" i="10"/>
  <c r="F23" i="10"/>
  <c r="E23" i="10"/>
  <c r="D23" i="10"/>
  <c r="C23" i="10"/>
  <c r="B23" i="10"/>
  <c r="K22" i="10"/>
  <c r="J22" i="10"/>
  <c r="I22" i="10"/>
  <c r="H22" i="10"/>
  <c r="G22" i="10"/>
  <c r="F22" i="10"/>
  <c r="E22" i="10"/>
  <c r="D22" i="10"/>
  <c r="C22" i="10"/>
  <c r="B22" i="10"/>
  <c r="K21" i="10"/>
  <c r="J21" i="10"/>
  <c r="I21" i="10"/>
  <c r="H21" i="10"/>
  <c r="G21" i="10"/>
  <c r="F21" i="10"/>
  <c r="E21" i="10"/>
  <c r="D21" i="10"/>
  <c r="C21" i="10"/>
  <c r="B21" i="10"/>
  <c r="K20" i="10"/>
  <c r="J20" i="10"/>
  <c r="I20" i="10"/>
  <c r="H20" i="10"/>
  <c r="G20" i="10"/>
  <c r="F20" i="10"/>
  <c r="E20" i="10"/>
  <c r="D20" i="10"/>
  <c r="C20" i="10"/>
  <c r="B20" i="10"/>
  <c r="K19" i="10"/>
  <c r="J19" i="10"/>
  <c r="I19" i="10"/>
  <c r="H19" i="10"/>
  <c r="G19" i="10"/>
  <c r="F19" i="10"/>
  <c r="E19" i="10"/>
  <c r="D19" i="10"/>
  <c r="C19" i="10"/>
  <c r="B19" i="10"/>
  <c r="K18" i="10"/>
  <c r="J18" i="10"/>
  <c r="I18" i="10"/>
  <c r="H18" i="10"/>
  <c r="G18" i="10"/>
  <c r="F18" i="10"/>
  <c r="E18" i="10"/>
  <c r="D18" i="10"/>
  <c r="C18" i="10"/>
  <c r="B18" i="10"/>
  <c r="K17" i="10"/>
  <c r="J17" i="10"/>
  <c r="I17" i="10"/>
  <c r="H17" i="10"/>
  <c r="G17" i="10"/>
  <c r="F17" i="10"/>
  <c r="E17" i="10"/>
  <c r="D17" i="10"/>
  <c r="C17" i="10"/>
  <c r="B17" i="10"/>
  <c r="K16" i="10"/>
  <c r="J16" i="10"/>
  <c r="I16" i="10"/>
  <c r="H16" i="10"/>
  <c r="G16" i="10"/>
  <c r="F16" i="10"/>
  <c r="E16" i="10"/>
  <c r="D16" i="10"/>
  <c r="C16" i="10"/>
  <c r="B16" i="10"/>
  <c r="K15" i="10"/>
  <c r="J15" i="10"/>
  <c r="I15" i="10"/>
  <c r="H15" i="10"/>
  <c r="G15" i="10"/>
  <c r="F15" i="10"/>
  <c r="E15" i="10"/>
  <c r="D15" i="10"/>
  <c r="C15" i="10"/>
  <c r="B15" i="10"/>
  <c r="K14" i="10"/>
  <c r="J14" i="10"/>
  <c r="I14" i="10"/>
  <c r="H14" i="10"/>
  <c r="G14" i="10"/>
  <c r="F14" i="10"/>
  <c r="E14" i="10"/>
  <c r="D14" i="10"/>
  <c r="C14" i="10"/>
  <c r="B14" i="10"/>
  <c r="K13" i="10"/>
  <c r="J13" i="10"/>
  <c r="I13" i="10"/>
  <c r="H13" i="10"/>
  <c r="G13" i="10"/>
  <c r="F13" i="10"/>
  <c r="E13" i="10"/>
  <c r="D13" i="10"/>
  <c r="C13" i="10"/>
  <c r="B13" i="10"/>
  <c r="K12" i="10"/>
  <c r="J12" i="10"/>
  <c r="I12" i="10"/>
  <c r="H12" i="10"/>
  <c r="G12" i="10"/>
  <c r="F12" i="10"/>
  <c r="E12" i="10"/>
  <c r="D12" i="10"/>
  <c r="C12" i="10"/>
  <c r="B12" i="10"/>
  <c r="K11" i="10"/>
  <c r="J11" i="10"/>
  <c r="I11" i="10"/>
  <c r="H11" i="10"/>
  <c r="G11" i="10"/>
  <c r="F11" i="10"/>
  <c r="E11" i="10"/>
  <c r="D11" i="10"/>
  <c r="C11" i="10"/>
  <c r="B11" i="10"/>
  <c r="K10" i="10"/>
  <c r="J10" i="10"/>
  <c r="I10" i="10"/>
  <c r="H10" i="10"/>
  <c r="G10" i="10"/>
  <c r="F10" i="10"/>
  <c r="E10" i="10"/>
  <c r="D10" i="10"/>
  <c r="C10" i="10"/>
  <c r="B10" i="10"/>
  <c r="K9" i="10"/>
  <c r="J9" i="10"/>
  <c r="I9" i="10"/>
  <c r="H9" i="10"/>
  <c r="G9" i="10"/>
  <c r="F9" i="10"/>
  <c r="E9" i="10"/>
  <c r="D9" i="10"/>
  <c r="C9" i="10"/>
  <c r="B9" i="10"/>
  <c r="A9" i="10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20" i="10" s="1"/>
  <c r="A21" i="10" s="1"/>
  <c r="A22" i="10" s="1"/>
  <c r="A23" i="10" s="1"/>
  <c r="K8" i="10"/>
  <c r="J8" i="10"/>
  <c r="I8" i="10"/>
  <c r="H8" i="10"/>
  <c r="G8" i="10"/>
  <c r="F8" i="10"/>
  <c r="E8" i="10"/>
  <c r="D8" i="10"/>
  <c r="C8" i="10"/>
  <c r="B8" i="10"/>
  <c r="K7" i="10"/>
  <c r="J7" i="10"/>
  <c r="I7" i="10"/>
  <c r="H7" i="10"/>
  <c r="G7" i="10"/>
  <c r="F7" i="10"/>
  <c r="E7" i="10"/>
  <c r="D7" i="10"/>
  <c r="C7" i="10"/>
  <c r="B7" i="10"/>
  <c r="K6" i="10"/>
  <c r="I6" i="10"/>
  <c r="H6" i="10"/>
  <c r="G6" i="10"/>
  <c r="F6" i="10"/>
  <c r="E6" i="10"/>
  <c r="D6" i="10"/>
  <c r="C6" i="10"/>
  <c r="B6" i="10"/>
  <c r="J76" i="9"/>
  <c r="G76" i="9"/>
  <c r="J75" i="9"/>
  <c r="G75" i="9"/>
  <c r="A55" i="9"/>
  <c r="A56" i="9" s="1"/>
  <c r="A57" i="9" s="1"/>
  <c r="A58" i="9" s="1"/>
  <c r="A59" i="9" s="1"/>
  <c r="A60" i="9" s="1"/>
  <c r="A61" i="9" s="1"/>
  <c r="A62" i="9" s="1"/>
  <c r="A63" i="9" s="1"/>
  <c r="A64" i="9" s="1"/>
  <c r="A65" i="9" s="1"/>
  <c r="A66" i="9" s="1"/>
  <c r="A67" i="9" s="1"/>
  <c r="A68" i="9" s="1"/>
  <c r="A69" i="9" s="1"/>
  <c r="A32" i="9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  <c r="K26" i="9"/>
  <c r="J26" i="9"/>
  <c r="I26" i="9"/>
  <c r="H26" i="9"/>
  <c r="G26" i="9"/>
  <c r="F26" i="9"/>
  <c r="E26" i="9"/>
  <c r="D26" i="9"/>
  <c r="C26" i="9"/>
  <c r="B26" i="9"/>
  <c r="K25" i="9"/>
  <c r="J25" i="9"/>
  <c r="I25" i="9"/>
  <c r="H25" i="9"/>
  <c r="G25" i="9"/>
  <c r="F25" i="9"/>
  <c r="E25" i="9"/>
  <c r="D25" i="9"/>
  <c r="C25" i="9"/>
  <c r="B25" i="9"/>
  <c r="K24" i="9"/>
  <c r="J24" i="9"/>
  <c r="I24" i="9"/>
  <c r="H24" i="9"/>
  <c r="G24" i="9"/>
  <c r="F24" i="9"/>
  <c r="E24" i="9"/>
  <c r="D24" i="9"/>
  <c r="C24" i="9"/>
  <c r="B24" i="9"/>
  <c r="K23" i="9"/>
  <c r="J23" i="9"/>
  <c r="I23" i="9"/>
  <c r="H23" i="9"/>
  <c r="G23" i="9"/>
  <c r="F23" i="9"/>
  <c r="E23" i="9"/>
  <c r="D23" i="9"/>
  <c r="C23" i="9"/>
  <c r="B23" i="9"/>
  <c r="K22" i="9"/>
  <c r="J22" i="9"/>
  <c r="I22" i="9"/>
  <c r="H22" i="9"/>
  <c r="G22" i="9"/>
  <c r="F22" i="9"/>
  <c r="E22" i="9"/>
  <c r="D22" i="9"/>
  <c r="C22" i="9"/>
  <c r="B22" i="9"/>
  <c r="K21" i="9"/>
  <c r="J21" i="9"/>
  <c r="I21" i="9"/>
  <c r="H21" i="9"/>
  <c r="G21" i="9"/>
  <c r="F21" i="9"/>
  <c r="E21" i="9"/>
  <c r="D21" i="9"/>
  <c r="C21" i="9"/>
  <c r="B21" i="9"/>
  <c r="K20" i="9"/>
  <c r="J20" i="9"/>
  <c r="I20" i="9"/>
  <c r="H20" i="9"/>
  <c r="G20" i="9"/>
  <c r="F20" i="9"/>
  <c r="E20" i="9"/>
  <c r="D20" i="9"/>
  <c r="C20" i="9"/>
  <c r="B20" i="9"/>
  <c r="K19" i="9"/>
  <c r="J19" i="9"/>
  <c r="I19" i="9"/>
  <c r="H19" i="9"/>
  <c r="G19" i="9"/>
  <c r="F19" i="9"/>
  <c r="E19" i="9"/>
  <c r="D19" i="9"/>
  <c r="C19" i="9"/>
  <c r="B19" i="9"/>
  <c r="K18" i="9"/>
  <c r="J18" i="9"/>
  <c r="I18" i="9"/>
  <c r="H18" i="9"/>
  <c r="G18" i="9"/>
  <c r="F18" i="9"/>
  <c r="E18" i="9"/>
  <c r="D18" i="9"/>
  <c r="C18" i="9"/>
  <c r="B18" i="9"/>
  <c r="K17" i="9"/>
  <c r="J17" i="9"/>
  <c r="I17" i="9"/>
  <c r="H17" i="9"/>
  <c r="G17" i="9"/>
  <c r="F17" i="9"/>
  <c r="E17" i="9"/>
  <c r="D17" i="9"/>
  <c r="C17" i="9"/>
  <c r="B17" i="9"/>
  <c r="K16" i="9"/>
  <c r="J16" i="9"/>
  <c r="I16" i="9"/>
  <c r="H16" i="9"/>
  <c r="G16" i="9"/>
  <c r="F16" i="9"/>
  <c r="E16" i="9"/>
  <c r="D16" i="9"/>
  <c r="C16" i="9"/>
  <c r="B16" i="9"/>
  <c r="K15" i="9"/>
  <c r="J15" i="9"/>
  <c r="I15" i="9"/>
  <c r="H15" i="9"/>
  <c r="G15" i="9"/>
  <c r="F15" i="9"/>
  <c r="E15" i="9"/>
  <c r="D15" i="9"/>
  <c r="C15" i="9"/>
  <c r="B15" i="9"/>
  <c r="K14" i="9"/>
  <c r="J14" i="9"/>
  <c r="I14" i="9"/>
  <c r="H14" i="9"/>
  <c r="G14" i="9"/>
  <c r="F14" i="9"/>
  <c r="E14" i="9"/>
  <c r="D14" i="9"/>
  <c r="C14" i="9"/>
  <c r="B14" i="9"/>
  <c r="K13" i="9"/>
  <c r="J13" i="9"/>
  <c r="I13" i="9"/>
  <c r="H13" i="9"/>
  <c r="G13" i="9"/>
  <c r="F13" i="9"/>
  <c r="E13" i="9"/>
  <c r="D13" i="9"/>
  <c r="C13" i="9"/>
  <c r="B13" i="9"/>
  <c r="K12" i="9"/>
  <c r="J12" i="9"/>
  <c r="I12" i="9"/>
  <c r="H12" i="9"/>
  <c r="G12" i="9"/>
  <c r="F12" i="9"/>
  <c r="E12" i="9"/>
  <c r="D12" i="9"/>
  <c r="C12" i="9"/>
  <c r="B12" i="9"/>
  <c r="K11" i="9"/>
  <c r="J11" i="9"/>
  <c r="I11" i="9"/>
  <c r="H11" i="9"/>
  <c r="G11" i="9"/>
  <c r="F11" i="9"/>
  <c r="E11" i="9"/>
  <c r="D11" i="9"/>
  <c r="C11" i="9"/>
  <c r="B11" i="9"/>
  <c r="K10" i="9"/>
  <c r="J10" i="9"/>
  <c r="I10" i="9"/>
  <c r="H10" i="9"/>
  <c r="G10" i="9"/>
  <c r="F10" i="9"/>
  <c r="E10" i="9"/>
  <c r="D10" i="9"/>
  <c r="C10" i="9"/>
  <c r="B10" i="9"/>
  <c r="K9" i="9"/>
  <c r="J9" i="9"/>
  <c r="I9" i="9"/>
  <c r="H9" i="9"/>
  <c r="G9" i="9"/>
  <c r="F9" i="9"/>
  <c r="E9" i="9"/>
  <c r="D9" i="9"/>
  <c r="C9" i="9"/>
  <c r="B9" i="9"/>
  <c r="A9" i="9"/>
  <c r="A10" i="9" s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K8" i="9"/>
  <c r="J8" i="9"/>
  <c r="I8" i="9"/>
  <c r="H8" i="9"/>
  <c r="G8" i="9"/>
  <c r="F8" i="9"/>
  <c r="E8" i="9"/>
  <c r="D8" i="9"/>
  <c r="C8" i="9"/>
  <c r="B8" i="9"/>
  <c r="K7" i="9"/>
  <c r="J7" i="9"/>
  <c r="I7" i="9"/>
  <c r="H7" i="9"/>
  <c r="G7" i="9"/>
  <c r="F7" i="9"/>
  <c r="E7" i="9"/>
  <c r="D7" i="9"/>
  <c r="C7" i="9"/>
  <c r="B7" i="9"/>
  <c r="K6" i="9"/>
  <c r="I6" i="9"/>
  <c r="H6" i="9"/>
  <c r="G6" i="9"/>
  <c r="F6" i="9"/>
  <c r="E6" i="9"/>
  <c r="D6" i="9"/>
  <c r="C6" i="9"/>
  <c r="B6" i="9"/>
  <c r="J76" i="8"/>
  <c r="G76" i="8"/>
  <c r="J75" i="8"/>
  <c r="G75" i="8"/>
  <c r="A55" i="8"/>
  <c r="A56" i="8" s="1"/>
  <c r="A57" i="8" s="1"/>
  <c r="A58" i="8" s="1"/>
  <c r="A59" i="8" s="1"/>
  <c r="A60" i="8" s="1"/>
  <c r="A61" i="8" s="1"/>
  <c r="A62" i="8" s="1"/>
  <c r="A63" i="8" s="1"/>
  <c r="A64" i="8" s="1"/>
  <c r="A65" i="8" s="1"/>
  <c r="A66" i="8" s="1"/>
  <c r="A67" i="8" s="1"/>
  <c r="A68" i="8" s="1"/>
  <c r="A69" i="8" s="1"/>
  <c r="A32" i="8"/>
  <c r="A33" i="8" s="1"/>
  <c r="A34" i="8" s="1"/>
  <c r="A35" i="8" s="1"/>
  <c r="A36" i="8" s="1"/>
  <c r="A37" i="8" s="1"/>
  <c r="A38" i="8" s="1"/>
  <c r="A39" i="8" s="1"/>
  <c r="A40" i="8" s="1"/>
  <c r="A41" i="8" s="1"/>
  <c r="A42" i="8" s="1"/>
  <c r="A43" i="8" s="1"/>
  <c r="A44" i="8" s="1"/>
  <c r="A45" i="8" s="1"/>
  <c r="A46" i="8" s="1"/>
  <c r="K26" i="8"/>
  <c r="J26" i="8"/>
  <c r="I26" i="8"/>
  <c r="H26" i="8"/>
  <c r="G26" i="8"/>
  <c r="F26" i="8"/>
  <c r="E26" i="8"/>
  <c r="D26" i="8"/>
  <c r="C26" i="8"/>
  <c r="B26" i="8"/>
  <c r="K25" i="8"/>
  <c r="J25" i="8"/>
  <c r="I25" i="8"/>
  <c r="H25" i="8"/>
  <c r="G25" i="8"/>
  <c r="F25" i="8"/>
  <c r="E25" i="8"/>
  <c r="D25" i="8"/>
  <c r="C25" i="8"/>
  <c r="B25" i="8"/>
  <c r="K24" i="8"/>
  <c r="J24" i="8"/>
  <c r="I24" i="8"/>
  <c r="H24" i="8"/>
  <c r="G24" i="8"/>
  <c r="F24" i="8"/>
  <c r="E24" i="8"/>
  <c r="D24" i="8"/>
  <c r="C24" i="8"/>
  <c r="B24" i="8"/>
  <c r="K23" i="8"/>
  <c r="J23" i="8"/>
  <c r="I23" i="8"/>
  <c r="H23" i="8"/>
  <c r="G23" i="8"/>
  <c r="F23" i="8"/>
  <c r="E23" i="8"/>
  <c r="D23" i="8"/>
  <c r="C23" i="8"/>
  <c r="B23" i="8"/>
  <c r="K22" i="8"/>
  <c r="J22" i="8"/>
  <c r="I22" i="8"/>
  <c r="H22" i="8"/>
  <c r="G22" i="8"/>
  <c r="F22" i="8"/>
  <c r="E22" i="8"/>
  <c r="D22" i="8"/>
  <c r="C22" i="8"/>
  <c r="B22" i="8"/>
  <c r="K21" i="8"/>
  <c r="J21" i="8"/>
  <c r="I21" i="8"/>
  <c r="H21" i="8"/>
  <c r="G21" i="8"/>
  <c r="F21" i="8"/>
  <c r="E21" i="8"/>
  <c r="D21" i="8"/>
  <c r="C21" i="8"/>
  <c r="B21" i="8"/>
  <c r="K20" i="8"/>
  <c r="J20" i="8"/>
  <c r="I20" i="8"/>
  <c r="H20" i="8"/>
  <c r="G20" i="8"/>
  <c r="F20" i="8"/>
  <c r="E20" i="8"/>
  <c r="D20" i="8"/>
  <c r="C20" i="8"/>
  <c r="B20" i="8"/>
  <c r="K19" i="8"/>
  <c r="J19" i="8"/>
  <c r="I19" i="8"/>
  <c r="H19" i="8"/>
  <c r="G19" i="8"/>
  <c r="F19" i="8"/>
  <c r="E19" i="8"/>
  <c r="D19" i="8"/>
  <c r="C19" i="8"/>
  <c r="B19" i="8"/>
  <c r="K18" i="8"/>
  <c r="J18" i="8"/>
  <c r="I18" i="8"/>
  <c r="H18" i="8"/>
  <c r="G18" i="8"/>
  <c r="F18" i="8"/>
  <c r="E18" i="8"/>
  <c r="D18" i="8"/>
  <c r="C18" i="8"/>
  <c r="B18" i="8"/>
  <c r="K17" i="8"/>
  <c r="J17" i="8"/>
  <c r="I17" i="8"/>
  <c r="H17" i="8"/>
  <c r="G17" i="8"/>
  <c r="F17" i="8"/>
  <c r="E17" i="8"/>
  <c r="D17" i="8"/>
  <c r="C17" i="8"/>
  <c r="B17" i="8"/>
  <c r="K16" i="8"/>
  <c r="J16" i="8"/>
  <c r="I16" i="8"/>
  <c r="H16" i="8"/>
  <c r="G16" i="8"/>
  <c r="F16" i="8"/>
  <c r="E16" i="8"/>
  <c r="D16" i="8"/>
  <c r="C16" i="8"/>
  <c r="B16" i="8"/>
  <c r="K15" i="8"/>
  <c r="J15" i="8"/>
  <c r="I15" i="8"/>
  <c r="H15" i="8"/>
  <c r="G15" i="8"/>
  <c r="F15" i="8"/>
  <c r="E15" i="8"/>
  <c r="D15" i="8"/>
  <c r="C15" i="8"/>
  <c r="B15" i="8"/>
  <c r="K14" i="8"/>
  <c r="J14" i="8"/>
  <c r="I14" i="8"/>
  <c r="H14" i="8"/>
  <c r="G14" i="8"/>
  <c r="F14" i="8"/>
  <c r="E14" i="8"/>
  <c r="D14" i="8"/>
  <c r="C14" i="8"/>
  <c r="B14" i="8"/>
  <c r="K13" i="8"/>
  <c r="J13" i="8"/>
  <c r="I13" i="8"/>
  <c r="H13" i="8"/>
  <c r="G13" i="8"/>
  <c r="F13" i="8"/>
  <c r="E13" i="8"/>
  <c r="D13" i="8"/>
  <c r="C13" i="8"/>
  <c r="B13" i="8"/>
  <c r="K12" i="8"/>
  <c r="J12" i="8"/>
  <c r="I12" i="8"/>
  <c r="H12" i="8"/>
  <c r="G12" i="8"/>
  <c r="F12" i="8"/>
  <c r="E12" i="8"/>
  <c r="D12" i="8"/>
  <c r="C12" i="8"/>
  <c r="B12" i="8"/>
  <c r="K11" i="8"/>
  <c r="J11" i="8"/>
  <c r="I11" i="8"/>
  <c r="H11" i="8"/>
  <c r="G11" i="8"/>
  <c r="F11" i="8"/>
  <c r="E11" i="8"/>
  <c r="D11" i="8"/>
  <c r="C11" i="8"/>
  <c r="B11" i="8"/>
  <c r="K10" i="8"/>
  <c r="J10" i="8"/>
  <c r="I10" i="8"/>
  <c r="H10" i="8"/>
  <c r="G10" i="8"/>
  <c r="F10" i="8"/>
  <c r="E10" i="8"/>
  <c r="D10" i="8"/>
  <c r="C10" i="8"/>
  <c r="B10" i="8"/>
  <c r="K9" i="8"/>
  <c r="J9" i="8"/>
  <c r="I9" i="8"/>
  <c r="H9" i="8"/>
  <c r="G9" i="8"/>
  <c r="F9" i="8"/>
  <c r="E9" i="8"/>
  <c r="D9" i="8"/>
  <c r="C9" i="8"/>
  <c r="B9" i="8"/>
  <c r="A9" i="8"/>
  <c r="A10" i="8" s="1"/>
  <c r="A11" i="8" s="1"/>
  <c r="A12" i="8" s="1"/>
  <c r="A13" i="8" s="1"/>
  <c r="A14" i="8" s="1"/>
  <c r="A15" i="8" s="1"/>
  <c r="A16" i="8" s="1"/>
  <c r="A17" i="8" s="1"/>
  <c r="A18" i="8" s="1"/>
  <c r="A19" i="8" s="1"/>
  <c r="A20" i="8" s="1"/>
  <c r="A21" i="8" s="1"/>
  <c r="A22" i="8" s="1"/>
  <c r="A23" i="8" s="1"/>
  <c r="K8" i="8"/>
  <c r="J8" i="8"/>
  <c r="I8" i="8"/>
  <c r="H8" i="8"/>
  <c r="G8" i="8"/>
  <c r="F8" i="8"/>
  <c r="E8" i="8"/>
  <c r="D8" i="8"/>
  <c r="C8" i="8"/>
  <c r="B8" i="8"/>
  <c r="K7" i="8"/>
  <c r="J7" i="8"/>
  <c r="I7" i="8"/>
  <c r="H7" i="8"/>
  <c r="G7" i="8"/>
  <c r="F7" i="8"/>
  <c r="E7" i="8"/>
  <c r="D7" i="8"/>
  <c r="C7" i="8"/>
  <c r="B7" i="8"/>
  <c r="K6" i="8"/>
  <c r="I6" i="8"/>
  <c r="H6" i="8"/>
  <c r="G6" i="8"/>
  <c r="F6" i="8"/>
  <c r="E6" i="8"/>
  <c r="D6" i="8"/>
  <c r="C6" i="8"/>
  <c r="B6" i="8"/>
  <c r="J76" i="7"/>
  <c r="G76" i="7"/>
  <c r="D76" i="7" s="1"/>
  <c r="J75" i="7"/>
  <c r="G75" i="7"/>
  <c r="A55" i="7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32" i="7"/>
  <c r="A33" i="7" s="1"/>
  <c r="A34" i="7" s="1"/>
  <c r="A35" i="7" s="1"/>
  <c r="A36" i="7" s="1"/>
  <c r="A37" i="7" s="1"/>
  <c r="A38" i="7" s="1"/>
  <c r="A39" i="7" s="1"/>
  <c r="A40" i="7" s="1"/>
  <c r="A41" i="7" s="1"/>
  <c r="A42" i="7" s="1"/>
  <c r="A43" i="7" s="1"/>
  <c r="A44" i="7" s="1"/>
  <c r="A45" i="7" s="1"/>
  <c r="A46" i="7" s="1"/>
  <c r="K26" i="7"/>
  <c r="J26" i="7"/>
  <c r="I26" i="7"/>
  <c r="H26" i="7"/>
  <c r="G26" i="7"/>
  <c r="F26" i="7"/>
  <c r="E26" i="7"/>
  <c r="D26" i="7"/>
  <c r="C26" i="7"/>
  <c r="B26" i="7"/>
  <c r="K25" i="7"/>
  <c r="J25" i="7"/>
  <c r="I25" i="7"/>
  <c r="H25" i="7"/>
  <c r="G25" i="7"/>
  <c r="F25" i="7"/>
  <c r="E25" i="7"/>
  <c r="D25" i="7"/>
  <c r="C25" i="7"/>
  <c r="B25" i="7"/>
  <c r="K24" i="7"/>
  <c r="J24" i="7"/>
  <c r="I24" i="7"/>
  <c r="H24" i="7"/>
  <c r="G24" i="7"/>
  <c r="F24" i="7"/>
  <c r="E24" i="7"/>
  <c r="D24" i="7"/>
  <c r="C24" i="7"/>
  <c r="B24" i="7"/>
  <c r="K23" i="7"/>
  <c r="J23" i="7"/>
  <c r="I23" i="7"/>
  <c r="H23" i="7"/>
  <c r="G23" i="7"/>
  <c r="F23" i="7"/>
  <c r="E23" i="7"/>
  <c r="D23" i="7"/>
  <c r="C23" i="7"/>
  <c r="B23" i="7"/>
  <c r="K22" i="7"/>
  <c r="J22" i="7"/>
  <c r="I22" i="7"/>
  <c r="H22" i="7"/>
  <c r="G22" i="7"/>
  <c r="F22" i="7"/>
  <c r="E22" i="7"/>
  <c r="D22" i="7"/>
  <c r="C22" i="7"/>
  <c r="B22" i="7"/>
  <c r="K21" i="7"/>
  <c r="J21" i="7"/>
  <c r="I21" i="7"/>
  <c r="H21" i="7"/>
  <c r="G21" i="7"/>
  <c r="F21" i="7"/>
  <c r="E21" i="7"/>
  <c r="D21" i="7"/>
  <c r="C21" i="7"/>
  <c r="B21" i="7"/>
  <c r="K20" i="7"/>
  <c r="J20" i="7"/>
  <c r="I20" i="7"/>
  <c r="H20" i="7"/>
  <c r="G20" i="7"/>
  <c r="F20" i="7"/>
  <c r="E20" i="7"/>
  <c r="D20" i="7"/>
  <c r="C20" i="7"/>
  <c r="B20" i="7"/>
  <c r="K19" i="7"/>
  <c r="J19" i="7"/>
  <c r="I19" i="7"/>
  <c r="H19" i="7"/>
  <c r="G19" i="7"/>
  <c r="F19" i="7"/>
  <c r="E19" i="7"/>
  <c r="D19" i="7"/>
  <c r="C19" i="7"/>
  <c r="B19" i="7"/>
  <c r="K18" i="7"/>
  <c r="J18" i="7"/>
  <c r="I18" i="7"/>
  <c r="H18" i="7"/>
  <c r="G18" i="7"/>
  <c r="F18" i="7"/>
  <c r="E18" i="7"/>
  <c r="D18" i="7"/>
  <c r="C18" i="7"/>
  <c r="B18" i="7"/>
  <c r="K17" i="7"/>
  <c r="J17" i="7"/>
  <c r="I17" i="7"/>
  <c r="H17" i="7"/>
  <c r="G17" i="7"/>
  <c r="F17" i="7"/>
  <c r="E17" i="7"/>
  <c r="D17" i="7"/>
  <c r="C17" i="7"/>
  <c r="B17" i="7"/>
  <c r="K16" i="7"/>
  <c r="J16" i="7"/>
  <c r="I16" i="7"/>
  <c r="H16" i="7"/>
  <c r="G16" i="7"/>
  <c r="F16" i="7"/>
  <c r="E16" i="7"/>
  <c r="D16" i="7"/>
  <c r="C16" i="7"/>
  <c r="B16" i="7"/>
  <c r="K15" i="7"/>
  <c r="J15" i="7"/>
  <c r="I15" i="7"/>
  <c r="H15" i="7"/>
  <c r="G15" i="7"/>
  <c r="F15" i="7"/>
  <c r="E15" i="7"/>
  <c r="D15" i="7"/>
  <c r="C15" i="7"/>
  <c r="B15" i="7"/>
  <c r="K14" i="7"/>
  <c r="J14" i="7"/>
  <c r="I14" i="7"/>
  <c r="H14" i="7"/>
  <c r="G14" i="7"/>
  <c r="F14" i="7"/>
  <c r="E14" i="7"/>
  <c r="D14" i="7"/>
  <c r="C14" i="7"/>
  <c r="B14" i="7"/>
  <c r="K13" i="7"/>
  <c r="J13" i="7"/>
  <c r="I13" i="7"/>
  <c r="H13" i="7"/>
  <c r="G13" i="7"/>
  <c r="F13" i="7"/>
  <c r="E13" i="7"/>
  <c r="D13" i="7"/>
  <c r="C13" i="7"/>
  <c r="B13" i="7"/>
  <c r="K12" i="7"/>
  <c r="J12" i="7"/>
  <c r="I12" i="7"/>
  <c r="H12" i="7"/>
  <c r="G12" i="7"/>
  <c r="F12" i="7"/>
  <c r="E12" i="7"/>
  <c r="D12" i="7"/>
  <c r="C12" i="7"/>
  <c r="B12" i="7"/>
  <c r="K11" i="7"/>
  <c r="J11" i="7"/>
  <c r="I11" i="7"/>
  <c r="H11" i="7"/>
  <c r="G11" i="7"/>
  <c r="F11" i="7"/>
  <c r="E11" i="7"/>
  <c r="D11" i="7"/>
  <c r="C11" i="7"/>
  <c r="B11" i="7"/>
  <c r="K10" i="7"/>
  <c r="J10" i="7"/>
  <c r="I10" i="7"/>
  <c r="H10" i="7"/>
  <c r="G10" i="7"/>
  <c r="F10" i="7"/>
  <c r="E10" i="7"/>
  <c r="D10" i="7"/>
  <c r="C10" i="7"/>
  <c r="B10" i="7"/>
  <c r="K9" i="7"/>
  <c r="J9" i="7"/>
  <c r="I9" i="7"/>
  <c r="H9" i="7"/>
  <c r="G9" i="7"/>
  <c r="F9" i="7"/>
  <c r="E9" i="7"/>
  <c r="D9" i="7"/>
  <c r="C9" i="7"/>
  <c r="B9" i="7"/>
  <c r="A9" i="7"/>
  <c r="A10" i="7" s="1"/>
  <c r="A11" i="7" s="1"/>
  <c r="A12" i="7" s="1"/>
  <c r="A13" i="7" s="1"/>
  <c r="A14" i="7" s="1"/>
  <c r="A15" i="7" s="1"/>
  <c r="A16" i="7" s="1"/>
  <c r="A17" i="7" s="1"/>
  <c r="A18" i="7" s="1"/>
  <c r="A19" i="7" s="1"/>
  <c r="A20" i="7" s="1"/>
  <c r="A21" i="7" s="1"/>
  <c r="A22" i="7" s="1"/>
  <c r="A23" i="7" s="1"/>
  <c r="K8" i="7"/>
  <c r="J8" i="7"/>
  <c r="I8" i="7"/>
  <c r="H8" i="7"/>
  <c r="G8" i="7"/>
  <c r="F8" i="7"/>
  <c r="E8" i="7"/>
  <c r="D8" i="7"/>
  <c r="C8" i="7"/>
  <c r="B8" i="7"/>
  <c r="K7" i="7"/>
  <c r="J7" i="7"/>
  <c r="I7" i="7"/>
  <c r="H7" i="7"/>
  <c r="G7" i="7"/>
  <c r="F7" i="7"/>
  <c r="E7" i="7"/>
  <c r="D7" i="7"/>
  <c r="C7" i="7"/>
  <c r="B7" i="7"/>
  <c r="K6" i="7"/>
  <c r="I6" i="7"/>
  <c r="H6" i="7"/>
  <c r="G6" i="7"/>
  <c r="F6" i="7"/>
  <c r="E6" i="7"/>
  <c r="D6" i="7"/>
  <c r="C6" i="7"/>
  <c r="B6" i="7"/>
  <c r="J76" i="6"/>
  <c r="G76" i="6"/>
  <c r="J75" i="6"/>
  <c r="G75" i="6"/>
  <c r="A55" i="6"/>
  <c r="A56" i="6" s="1"/>
  <c r="A57" i="6" s="1"/>
  <c r="A58" i="6" s="1"/>
  <c r="A59" i="6" s="1"/>
  <c r="A60" i="6" s="1"/>
  <c r="A61" i="6" s="1"/>
  <c r="A62" i="6" s="1"/>
  <c r="A63" i="6" s="1"/>
  <c r="A64" i="6" s="1"/>
  <c r="A65" i="6" s="1"/>
  <c r="A66" i="6" s="1"/>
  <c r="A67" i="6" s="1"/>
  <c r="A68" i="6" s="1"/>
  <c r="A69" i="6" s="1"/>
  <c r="A32" i="6"/>
  <c r="A33" i="6" s="1"/>
  <c r="A34" i="6" s="1"/>
  <c r="A35" i="6" s="1"/>
  <c r="A36" i="6" s="1"/>
  <c r="A37" i="6" s="1"/>
  <c r="A38" i="6" s="1"/>
  <c r="A39" i="6" s="1"/>
  <c r="A40" i="6" s="1"/>
  <c r="A41" i="6" s="1"/>
  <c r="A42" i="6" s="1"/>
  <c r="A43" i="6" s="1"/>
  <c r="A44" i="6" s="1"/>
  <c r="A45" i="6" s="1"/>
  <c r="A46" i="6" s="1"/>
  <c r="K26" i="6"/>
  <c r="J26" i="6"/>
  <c r="I26" i="6"/>
  <c r="H26" i="6"/>
  <c r="G26" i="6"/>
  <c r="F26" i="6"/>
  <c r="E26" i="6"/>
  <c r="D26" i="6"/>
  <c r="C26" i="6"/>
  <c r="B26" i="6"/>
  <c r="K25" i="6"/>
  <c r="J25" i="6"/>
  <c r="I25" i="6"/>
  <c r="H25" i="6"/>
  <c r="G25" i="6"/>
  <c r="F25" i="6"/>
  <c r="E25" i="6"/>
  <c r="D25" i="6"/>
  <c r="C25" i="6"/>
  <c r="B25" i="6"/>
  <c r="K24" i="6"/>
  <c r="J24" i="6"/>
  <c r="I24" i="6"/>
  <c r="H24" i="6"/>
  <c r="G24" i="6"/>
  <c r="F24" i="6"/>
  <c r="E24" i="6"/>
  <c r="D24" i="6"/>
  <c r="C24" i="6"/>
  <c r="B24" i="6"/>
  <c r="K23" i="6"/>
  <c r="J23" i="6"/>
  <c r="I23" i="6"/>
  <c r="H23" i="6"/>
  <c r="G23" i="6"/>
  <c r="F23" i="6"/>
  <c r="E23" i="6"/>
  <c r="D23" i="6"/>
  <c r="C23" i="6"/>
  <c r="B23" i="6"/>
  <c r="K22" i="6"/>
  <c r="J22" i="6"/>
  <c r="I22" i="6"/>
  <c r="H22" i="6"/>
  <c r="G22" i="6"/>
  <c r="F22" i="6"/>
  <c r="E22" i="6"/>
  <c r="D22" i="6"/>
  <c r="C22" i="6"/>
  <c r="B22" i="6"/>
  <c r="K21" i="6"/>
  <c r="J21" i="6"/>
  <c r="I21" i="6"/>
  <c r="H21" i="6"/>
  <c r="G21" i="6"/>
  <c r="F21" i="6"/>
  <c r="E21" i="6"/>
  <c r="D21" i="6"/>
  <c r="C21" i="6"/>
  <c r="B21" i="6"/>
  <c r="K20" i="6"/>
  <c r="J20" i="6"/>
  <c r="I20" i="6"/>
  <c r="H20" i="6"/>
  <c r="G20" i="6"/>
  <c r="F20" i="6"/>
  <c r="E20" i="6"/>
  <c r="D20" i="6"/>
  <c r="C20" i="6"/>
  <c r="B20" i="6"/>
  <c r="K19" i="6"/>
  <c r="J19" i="6"/>
  <c r="I19" i="6"/>
  <c r="H19" i="6"/>
  <c r="G19" i="6"/>
  <c r="F19" i="6"/>
  <c r="E19" i="6"/>
  <c r="D19" i="6"/>
  <c r="C19" i="6"/>
  <c r="B19" i="6"/>
  <c r="K18" i="6"/>
  <c r="J18" i="6"/>
  <c r="I18" i="6"/>
  <c r="H18" i="6"/>
  <c r="G18" i="6"/>
  <c r="F18" i="6"/>
  <c r="E18" i="6"/>
  <c r="D18" i="6"/>
  <c r="C18" i="6"/>
  <c r="B18" i="6"/>
  <c r="K17" i="6"/>
  <c r="J17" i="6"/>
  <c r="I17" i="6"/>
  <c r="H17" i="6"/>
  <c r="G17" i="6"/>
  <c r="F17" i="6"/>
  <c r="E17" i="6"/>
  <c r="D17" i="6"/>
  <c r="C17" i="6"/>
  <c r="B17" i="6"/>
  <c r="K16" i="6"/>
  <c r="J16" i="6"/>
  <c r="I16" i="6"/>
  <c r="H16" i="6"/>
  <c r="G16" i="6"/>
  <c r="F16" i="6"/>
  <c r="E16" i="6"/>
  <c r="D16" i="6"/>
  <c r="C16" i="6"/>
  <c r="B16" i="6"/>
  <c r="K15" i="6"/>
  <c r="J15" i="6"/>
  <c r="I15" i="6"/>
  <c r="H15" i="6"/>
  <c r="G15" i="6"/>
  <c r="F15" i="6"/>
  <c r="E15" i="6"/>
  <c r="D15" i="6"/>
  <c r="C15" i="6"/>
  <c r="B15" i="6"/>
  <c r="K14" i="6"/>
  <c r="J14" i="6"/>
  <c r="I14" i="6"/>
  <c r="H14" i="6"/>
  <c r="G14" i="6"/>
  <c r="F14" i="6"/>
  <c r="E14" i="6"/>
  <c r="D14" i="6"/>
  <c r="C14" i="6"/>
  <c r="B14" i="6"/>
  <c r="K13" i="6"/>
  <c r="J13" i="6"/>
  <c r="I13" i="6"/>
  <c r="H13" i="6"/>
  <c r="G13" i="6"/>
  <c r="F13" i="6"/>
  <c r="E13" i="6"/>
  <c r="D13" i="6"/>
  <c r="C13" i="6"/>
  <c r="B13" i="6"/>
  <c r="K12" i="6"/>
  <c r="J12" i="6"/>
  <c r="I12" i="6"/>
  <c r="H12" i="6"/>
  <c r="G12" i="6"/>
  <c r="F12" i="6"/>
  <c r="E12" i="6"/>
  <c r="D12" i="6"/>
  <c r="C12" i="6"/>
  <c r="B12" i="6"/>
  <c r="K11" i="6"/>
  <c r="J11" i="6"/>
  <c r="I11" i="6"/>
  <c r="H11" i="6"/>
  <c r="G11" i="6"/>
  <c r="F11" i="6"/>
  <c r="E11" i="6"/>
  <c r="D11" i="6"/>
  <c r="C11" i="6"/>
  <c r="B11" i="6"/>
  <c r="K10" i="6"/>
  <c r="J10" i="6"/>
  <c r="I10" i="6"/>
  <c r="H10" i="6"/>
  <c r="G10" i="6"/>
  <c r="F10" i="6"/>
  <c r="E10" i="6"/>
  <c r="D10" i="6"/>
  <c r="C10" i="6"/>
  <c r="B10" i="6"/>
  <c r="K9" i="6"/>
  <c r="J9" i="6"/>
  <c r="I9" i="6"/>
  <c r="H9" i="6"/>
  <c r="G9" i="6"/>
  <c r="F9" i="6"/>
  <c r="E9" i="6"/>
  <c r="D9" i="6"/>
  <c r="C9" i="6"/>
  <c r="B9" i="6"/>
  <c r="A9" i="6"/>
  <c r="A10" i="6" s="1"/>
  <c r="A11" i="6" s="1"/>
  <c r="A12" i="6" s="1"/>
  <c r="A13" i="6" s="1"/>
  <c r="A14" i="6" s="1"/>
  <c r="A15" i="6" s="1"/>
  <c r="A16" i="6" s="1"/>
  <c r="A17" i="6" s="1"/>
  <c r="A18" i="6" s="1"/>
  <c r="A19" i="6" s="1"/>
  <c r="A20" i="6" s="1"/>
  <c r="A21" i="6" s="1"/>
  <c r="A22" i="6" s="1"/>
  <c r="A23" i="6" s="1"/>
  <c r="K8" i="6"/>
  <c r="J8" i="6"/>
  <c r="I8" i="6"/>
  <c r="H8" i="6"/>
  <c r="G8" i="6"/>
  <c r="F8" i="6"/>
  <c r="E8" i="6"/>
  <c r="D8" i="6"/>
  <c r="C8" i="6"/>
  <c r="B8" i="6"/>
  <c r="K7" i="6"/>
  <c r="J7" i="6"/>
  <c r="I7" i="6"/>
  <c r="H7" i="6"/>
  <c r="G7" i="6"/>
  <c r="F7" i="6"/>
  <c r="E7" i="6"/>
  <c r="D7" i="6"/>
  <c r="C7" i="6"/>
  <c r="B7" i="6"/>
  <c r="I6" i="6"/>
  <c r="H6" i="6"/>
  <c r="G6" i="6"/>
  <c r="F6" i="6"/>
  <c r="E6" i="6"/>
  <c r="D6" i="6"/>
  <c r="C6" i="6"/>
  <c r="B6" i="6"/>
  <c r="J76" i="5"/>
  <c r="G76" i="5"/>
  <c r="J75" i="5"/>
  <c r="G75" i="5"/>
  <c r="D75" i="5" s="1"/>
  <c r="A55" i="5"/>
  <c r="A56" i="5" s="1"/>
  <c r="A57" i="5" s="1"/>
  <c r="A58" i="5" s="1"/>
  <c r="A59" i="5" s="1"/>
  <c r="A60" i="5" s="1"/>
  <c r="A61" i="5" s="1"/>
  <c r="A62" i="5" s="1"/>
  <c r="A63" i="5" s="1"/>
  <c r="A64" i="5" s="1"/>
  <c r="A65" i="5" s="1"/>
  <c r="A66" i="5" s="1"/>
  <c r="A67" i="5" s="1"/>
  <c r="A68" i="5" s="1"/>
  <c r="A69" i="5" s="1"/>
  <c r="A32" i="5"/>
  <c r="A33" i="5" s="1"/>
  <c r="A34" i="5" s="1"/>
  <c r="A35" i="5" s="1"/>
  <c r="A36" i="5" s="1"/>
  <c r="A37" i="5" s="1"/>
  <c r="A38" i="5" s="1"/>
  <c r="A39" i="5" s="1"/>
  <c r="A40" i="5" s="1"/>
  <c r="A41" i="5" s="1"/>
  <c r="A42" i="5" s="1"/>
  <c r="A43" i="5" s="1"/>
  <c r="A44" i="5" s="1"/>
  <c r="A45" i="5" s="1"/>
  <c r="A46" i="5" s="1"/>
  <c r="K26" i="5"/>
  <c r="J26" i="5"/>
  <c r="I26" i="5"/>
  <c r="H26" i="5"/>
  <c r="G26" i="5"/>
  <c r="F26" i="5"/>
  <c r="E26" i="5"/>
  <c r="D26" i="5"/>
  <c r="C26" i="5"/>
  <c r="B26" i="5"/>
  <c r="K25" i="5"/>
  <c r="J25" i="5"/>
  <c r="I25" i="5"/>
  <c r="H25" i="5"/>
  <c r="G25" i="5"/>
  <c r="F25" i="5"/>
  <c r="E25" i="5"/>
  <c r="D25" i="5"/>
  <c r="C25" i="5"/>
  <c r="B25" i="5"/>
  <c r="K24" i="5"/>
  <c r="J24" i="5"/>
  <c r="I24" i="5"/>
  <c r="H24" i="5"/>
  <c r="G24" i="5"/>
  <c r="F24" i="5"/>
  <c r="E24" i="5"/>
  <c r="D24" i="5"/>
  <c r="C24" i="5"/>
  <c r="B24" i="5"/>
  <c r="K23" i="5"/>
  <c r="J23" i="5"/>
  <c r="I23" i="5"/>
  <c r="H23" i="5"/>
  <c r="G23" i="5"/>
  <c r="F23" i="5"/>
  <c r="E23" i="5"/>
  <c r="D23" i="5"/>
  <c r="C23" i="5"/>
  <c r="B23" i="5"/>
  <c r="K22" i="5"/>
  <c r="J22" i="5"/>
  <c r="I22" i="5"/>
  <c r="H22" i="5"/>
  <c r="G22" i="5"/>
  <c r="F22" i="5"/>
  <c r="E22" i="5"/>
  <c r="D22" i="5"/>
  <c r="C22" i="5"/>
  <c r="B22" i="5"/>
  <c r="K21" i="5"/>
  <c r="J21" i="5"/>
  <c r="I21" i="5"/>
  <c r="H21" i="5"/>
  <c r="G21" i="5"/>
  <c r="F21" i="5"/>
  <c r="E21" i="5"/>
  <c r="D21" i="5"/>
  <c r="C21" i="5"/>
  <c r="B21" i="5"/>
  <c r="K20" i="5"/>
  <c r="J20" i="5"/>
  <c r="I20" i="5"/>
  <c r="H20" i="5"/>
  <c r="G20" i="5"/>
  <c r="F20" i="5"/>
  <c r="E20" i="5"/>
  <c r="D20" i="5"/>
  <c r="C20" i="5"/>
  <c r="B20" i="5"/>
  <c r="K19" i="5"/>
  <c r="J19" i="5"/>
  <c r="I19" i="5"/>
  <c r="H19" i="5"/>
  <c r="G19" i="5"/>
  <c r="F19" i="5"/>
  <c r="E19" i="5"/>
  <c r="D19" i="5"/>
  <c r="C19" i="5"/>
  <c r="B19" i="5"/>
  <c r="K18" i="5"/>
  <c r="J18" i="5"/>
  <c r="I18" i="5"/>
  <c r="H18" i="5"/>
  <c r="G18" i="5"/>
  <c r="F18" i="5"/>
  <c r="E18" i="5"/>
  <c r="D18" i="5"/>
  <c r="C18" i="5"/>
  <c r="B18" i="5"/>
  <c r="K17" i="5"/>
  <c r="J17" i="5"/>
  <c r="I17" i="5"/>
  <c r="H17" i="5"/>
  <c r="G17" i="5"/>
  <c r="F17" i="5"/>
  <c r="E17" i="5"/>
  <c r="D17" i="5"/>
  <c r="C17" i="5"/>
  <c r="B17" i="5"/>
  <c r="K16" i="5"/>
  <c r="J16" i="5"/>
  <c r="I16" i="5"/>
  <c r="H16" i="5"/>
  <c r="G16" i="5"/>
  <c r="F16" i="5"/>
  <c r="E16" i="5"/>
  <c r="D16" i="5"/>
  <c r="C16" i="5"/>
  <c r="B16" i="5"/>
  <c r="K15" i="5"/>
  <c r="J15" i="5"/>
  <c r="I15" i="5"/>
  <c r="H15" i="5"/>
  <c r="G15" i="5"/>
  <c r="F15" i="5"/>
  <c r="E15" i="5"/>
  <c r="D15" i="5"/>
  <c r="C15" i="5"/>
  <c r="B15" i="5"/>
  <c r="K14" i="5"/>
  <c r="J14" i="5"/>
  <c r="I14" i="5"/>
  <c r="H14" i="5"/>
  <c r="G14" i="5"/>
  <c r="F14" i="5"/>
  <c r="E14" i="5"/>
  <c r="D14" i="5"/>
  <c r="C14" i="5"/>
  <c r="B14" i="5"/>
  <c r="K13" i="5"/>
  <c r="J13" i="5"/>
  <c r="I13" i="5"/>
  <c r="H13" i="5"/>
  <c r="G13" i="5"/>
  <c r="F13" i="5"/>
  <c r="E13" i="5"/>
  <c r="D13" i="5"/>
  <c r="C13" i="5"/>
  <c r="B13" i="5"/>
  <c r="K12" i="5"/>
  <c r="J12" i="5"/>
  <c r="I12" i="5"/>
  <c r="H12" i="5"/>
  <c r="G12" i="5"/>
  <c r="F12" i="5"/>
  <c r="E12" i="5"/>
  <c r="D12" i="5"/>
  <c r="C12" i="5"/>
  <c r="B12" i="5"/>
  <c r="K11" i="5"/>
  <c r="J11" i="5"/>
  <c r="I11" i="5"/>
  <c r="H11" i="5"/>
  <c r="G11" i="5"/>
  <c r="F11" i="5"/>
  <c r="E11" i="5"/>
  <c r="D11" i="5"/>
  <c r="C11" i="5"/>
  <c r="B11" i="5"/>
  <c r="K10" i="5"/>
  <c r="J10" i="5"/>
  <c r="I10" i="5"/>
  <c r="H10" i="5"/>
  <c r="G10" i="5"/>
  <c r="F10" i="5"/>
  <c r="E10" i="5"/>
  <c r="D10" i="5"/>
  <c r="C10" i="5"/>
  <c r="B10" i="5"/>
  <c r="K9" i="5"/>
  <c r="J9" i="5"/>
  <c r="I9" i="5"/>
  <c r="H9" i="5"/>
  <c r="G9" i="5"/>
  <c r="F9" i="5"/>
  <c r="E9" i="5"/>
  <c r="D9" i="5"/>
  <c r="C9" i="5"/>
  <c r="B9" i="5"/>
  <c r="A9" i="5"/>
  <c r="A10" i="5" s="1"/>
  <c r="A11" i="5" s="1"/>
  <c r="A12" i="5" s="1"/>
  <c r="A13" i="5" s="1"/>
  <c r="A14" i="5" s="1"/>
  <c r="A15" i="5" s="1"/>
  <c r="A16" i="5" s="1"/>
  <c r="A17" i="5" s="1"/>
  <c r="A18" i="5" s="1"/>
  <c r="A19" i="5" s="1"/>
  <c r="A20" i="5" s="1"/>
  <c r="A21" i="5" s="1"/>
  <c r="A22" i="5" s="1"/>
  <c r="A23" i="5" s="1"/>
  <c r="K8" i="5"/>
  <c r="J8" i="5"/>
  <c r="I8" i="5"/>
  <c r="H8" i="5"/>
  <c r="G8" i="5"/>
  <c r="F8" i="5"/>
  <c r="E8" i="5"/>
  <c r="D8" i="5"/>
  <c r="C8" i="5"/>
  <c r="B8" i="5"/>
  <c r="K7" i="5"/>
  <c r="J7" i="5"/>
  <c r="I7" i="5"/>
  <c r="H7" i="5"/>
  <c r="G7" i="5"/>
  <c r="F7" i="5"/>
  <c r="E7" i="5"/>
  <c r="D7" i="5"/>
  <c r="C7" i="5"/>
  <c r="B7" i="5"/>
  <c r="K6" i="5"/>
  <c r="I6" i="5"/>
  <c r="H6" i="5"/>
  <c r="G6" i="5"/>
  <c r="F6" i="5"/>
  <c r="E6" i="5"/>
  <c r="D6" i="5"/>
  <c r="C6" i="5"/>
  <c r="B6" i="5"/>
  <c r="D76" i="9" l="1"/>
  <c r="D76" i="6"/>
  <c r="D75" i="14"/>
  <c r="D76" i="13"/>
  <c r="D75" i="8"/>
  <c r="D76" i="14"/>
  <c r="D75" i="12"/>
  <c r="D75" i="10"/>
  <c r="D75" i="9"/>
  <c r="D75" i="7"/>
  <c r="D75" i="6"/>
  <c r="D76" i="11"/>
  <c r="D76" i="5"/>
  <c r="D76" i="8"/>
  <c r="J76" i="3" l="1"/>
  <c r="G76" i="3"/>
  <c r="J75" i="3"/>
  <c r="G75" i="3"/>
  <c r="K6" i="3" l="1"/>
  <c r="J7" i="3"/>
  <c r="K7" i="3"/>
  <c r="J8" i="3"/>
  <c r="K8" i="3"/>
  <c r="J9" i="3"/>
  <c r="K9" i="3"/>
  <c r="J10" i="3"/>
  <c r="K10" i="3"/>
  <c r="J11" i="3"/>
  <c r="K11" i="3"/>
  <c r="J12" i="3"/>
  <c r="K12" i="3"/>
  <c r="J13" i="3"/>
  <c r="K13" i="3"/>
  <c r="J14" i="3"/>
  <c r="K14" i="3"/>
  <c r="J15" i="3"/>
  <c r="K15" i="3"/>
  <c r="J16" i="3"/>
  <c r="K16" i="3"/>
  <c r="J17" i="3"/>
  <c r="K17" i="3"/>
  <c r="J18" i="3"/>
  <c r="K18" i="3"/>
  <c r="J19" i="3"/>
  <c r="K19" i="3"/>
  <c r="J20" i="3"/>
  <c r="K20" i="3"/>
  <c r="J21" i="3"/>
  <c r="K21" i="3"/>
  <c r="J22" i="3"/>
  <c r="K22" i="3"/>
  <c r="J23" i="3"/>
  <c r="K23" i="3"/>
  <c r="J24" i="3"/>
  <c r="K24" i="3"/>
  <c r="J25" i="3"/>
  <c r="K25" i="3"/>
  <c r="J26" i="3"/>
  <c r="K26" i="3"/>
  <c r="B6" i="3"/>
  <c r="C6" i="3"/>
  <c r="D6" i="3"/>
  <c r="E6" i="3"/>
  <c r="F6" i="3"/>
  <c r="G6" i="3"/>
  <c r="H6" i="3"/>
  <c r="I6" i="3"/>
  <c r="B7" i="3"/>
  <c r="C7" i="3"/>
  <c r="D7" i="3"/>
  <c r="E7" i="3"/>
  <c r="F7" i="3"/>
  <c r="G7" i="3"/>
  <c r="H7" i="3"/>
  <c r="I7" i="3"/>
  <c r="B8" i="3"/>
  <c r="C8" i="3"/>
  <c r="D8" i="3"/>
  <c r="E8" i="3"/>
  <c r="F8" i="3"/>
  <c r="G8" i="3"/>
  <c r="H8" i="3"/>
  <c r="I8" i="3"/>
  <c r="A9" i="3"/>
  <c r="B9" i="3"/>
  <c r="C9" i="3"/>
  <c r="D9" i="3"/>
  <c r="E9" i="3"/>
  <c r="F9" i="3"/>
  <c r="G9" i="3"/>
  <c r="H9" i="3"/>
  <c r="I9" i="3"/>
  <c r="A10" i="3"/>
  <c r="A11" i="3" s="1"/>
  <c r="A12" i="3" s="1"/>
  <c r="B10" i="3"/>
  <c r="C10" i="3"/>
  <c r="D10" i="3"/>
  <c r="E10" i="3"/>
  <c r="F10" i="3"/>
  <c r="G10" i="3"/>
  <c r="H10" i="3"/>
  <c r="I10" i="3"/>
  <c r="B11" i="3"/>
  <c r="C11" i="3"/>
  <c r="D11" i="3"/>
  <c r="E11" i="3"/>
  <c r="F11" i="3"/>
  <c r="G11" i="3"/>
  <c r="H11" i="3"/>
  <c r="I11" i="3"/>
  <c r="B12" i="3"/>
  <c r="C12" i="3"/>
  <c r="D12" i="3"/>
  <c r="E12" i="3"/>
  <c r="F12" i="3"/>
  <c r="G12" i="3"/>
  <c r="H12" i="3"/>
  <c r="I12" i="3"/>
  <c r="C13" i="3" l="1"/>
  <c r="D13" i="3"/>
  <c r="E13" i="3"/>
  <c r="C14" i="3"/>
  <c r="D14" i="3"/>
  <c r="E14" i="3"/>
  <c r="F14" i="3"/>
  <c r="F15" i="3"/>
  <c r="G15" i="3"/>
  <c r="H15" i="3"/>
  <c r="I15" i="3"/>
  <c r="C16" i="3"/>
  <c r="I16" i="3"/>
  <c r="C17" i="3"/>
  <c r="D17" i="3"/>
  <c r="E17" i="3"/>
  <c r="D18" i="3"/>
  <c r="E18" i="3"/>
  <c r="F18" i="3"/>
  <c r="G18" i="3"/>
  <c r="H18" i="3"/>
  <c r="G19" i="3"/>
  <c r="H19" i="3"/>
  <c r="I19" i="3"/>
  <c r="C20" i="3"/>
  <c r="D20" i="3"/>
  <c r="C21" i="3"/>
  <c r="D21" i="3"/>
  <c r="E21" i="3"/>
  <c r="F21" i="3"/>
  <c r="E22" i="3"/>
  <c r="F22" i="3"/>
  <c r="G22" i="3"/>
  <c r="H22" i="3"/>
  <c r="I22" i="3"/>
  <c r="C23" i="3"/>
  <c r="H23" i="3"/>
  <c r="I23" i="3"/>
  <c r="C24" i="3"/>
  <c r="D24" i="3"/>
  <c r="D25" i="3"/>
  <c r="E25" i="3"/>
  <c r="F25" i="3"/>
  <c r="G25" i="3"/>
  <c r="H25" i="3"/>
  <c r="I25" i="3"/>
  <c r="G26" i="3"/>
  <c r="H26" i="3"/>
  <c r="I26" i="3"/>
  <c r="B14" i="3"/>
  <c r="B16" i="3"/>
  <c r="B18" i="3"/>
  <c r="B19" i="3"/>
  <c r="B21" i="3"/>
  <c r="B23" i="3"/>
  <c r="B24" i="3"/>
  <c r="B25" i="3"/>
  <c r="B26" i="3"/>
  <c r="D75" i="3"/>
  <c r="A55" i="3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32" i="3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6" i="3" s="1"/>
  <c r="F26" i="3"/>
  <c r="E26" i="3"/>
  <c r="D26" i="3"/>
  <c r="C26" i="3"/>
  <c r="C25" i="3"/>
  <c r="I24" i="3"/>
  <c r="H24" i="3"/>
  <c r="G24" i="3"/>
  <c r="F24" i="3"/>
  <c r="E24" i="3"/>
  <c r="G23" i="3"/>
  <c r="F23" i="3"/>
  <c r="E23" i="3"/>
  <c r="D23" i="3"/>
  <c r="D22" i="3"/>
  <c r="C22" i="3"/>
  <c r="B22" i="3"/>
  <c r="I21" i="3"/>
  <c r="H21" i="3"/>
  <c r="G21" i="3"/>
  <c r="I20" i="3"/>
  <c r="H20" i="3"/>
  <c r="G20" i="3"/>
  <c r="F20" i="3"/>
  <c r="E20" i="3"/>
  <c r="B20" i="3"/>
  <c r="F19" i="3"/>
  <c r="E19" i="3"/>
  <c r="D19" i="3"/>
  <c r="C19" i="3"/>
  <c r="I18" i="3"/>
  <c r="C18" i="3"/>
  <c r="I17" i="3"/>
  <c r="H17" i="3"/>
  <c r="G17" i="3"/>
  <c r="F17" i="3"/>
  <c r="B17" i="3"/>
  <c r="H16" i="3"/>
  <c r="G16" i="3"/>
  <c r="F16" i="3"/>
  <c r="E16" i="3"/>
  <c r="D16" i="3"/>
  <c r="E15" i="3"/>
  <c r="D15" i="3"/>
  <c r="C15" i="3"/>
  <c r="B15" i="3"/>
  <c r="I14" i="3"/>
  <c r="H14" i="3"/>
  <c r="G14" i="3"/>
  <c r="I13" i="3"/>
  <c r="H13" i="3"/>
  <c r="G13" i="3"/>
  <c r="F13" i="3"/>
  <c r="B13" i="3"/>
  <c r="A13" i="3"/>
  <c r="A14" i="3" s="1"/>
  <c r="A15" i="3" s="1"/>
  <c r="A16" i="3" s="1"/>
  <c r="A17" i="3" s="1"/>
  <c r="A18" i="3" s="1"/>
  <c r="A19" i="3" s="1"/>
  <c r="A20" i="3" s="1"/>
  <c r="A21" i="3" s="1"/>
  <c r="A22" i="3" s="1"/>
  <c r="A23" i="3" s="1"/>
  <c r="D76" i="3" l="1"/>
</calcChain>
</file>

<file path=xl/sharedStrings.xml><?xml version="1.0" encoding="utf-8"?>
<sst xmlns="http://schemas.openxmlformats.org/spreadsheetml/2006/main" count="341" uniqueCount="33">
  <si>
    <t xml:space="preserve"> </t>
  </si>
  <si>
    <t>Edad                  (x)</t>
  </si>
  <si>
    <t>Ambos sexos</t>
  </si>
  <si>
    <t>100 +</t>
  </si>
  <si>
    <t>Hombres</t>
  </si>
  <si>
    <t>Mujeres</t>
  </si>
  <si>
    <t>Hombres:</t>
  </si>
  <si>
    <t>Mujeres:</t>
  </si>
  <si>
    <r>
      <t>f</t>
    </r>
    <r>
      <rPr>
        <vertAlign val="subscript"/>
        <sz val="10"/>
        <rFont val="Arial"/>
        <family val="2"/>
      </rPr>
      <t xml:space="preserve">0 </t>
    </r>
    <r>
      <rPr>
        <sz val="10"/>
        <rFont val="Arial"/>
        <family val="2"/>
      </rPr>
      <t xml:space="preserve"> =</t>
    </r>
  </si>
  <si>
    <r>
      <t>4</t>
    </r>
    <r>
      <rPr>
        <sz val="10"/>
        <rFont val="Arial"/>
        <family val="2"/>
      </rPr>
      <t>k</t>
    </r>
    <r>
      <rPr>
        <vertAlign val="subscript"/>
        <sz val="10"/>
        <rFont val="Arial"/>
        <family val="2"/>
      </rPr>
      <t>1</t>
    </r>
    <r>
      <rPr>
        <sz val="10"/>
        <rFont val="Arial"/>
        <family val="2"/>
      </rPr>
      <t xml:space="preserve"> =</t>
    </r>
  </si>
  <si>
    <t>ω</t>
  </si>
  <si>
    <t>n</t>
  </si>
  <si>
    <t>m(x,1)</t>
  </si>
  <si>
    <t>q(x,1)</t>
  </si>
  <si>
    <t>p(x,1)</t>
  </si>
  <si>
    <t>l(x,1)</t>
  </si>
  <si>
    <t>d(x,1)</t>
  </si>
  <si>
    <t>L(x- x+1)</t>
  </si>
  <si>
    <t>T(x- x+)</t>
  </si>
  <si>
    <t>P(x-x+1,1)</t>
  </si>
  <si>
    <t>e(x)</t>
  </si>
  <si>
    <t>Ambos sexos:</t>
  </si>
  <si>
    <t>Cuadro 12. TABLA ABREVIADA DE VIDA DE LA POBLACIÓN EN LA COMARCA KUNA YALA, SEGÚN SEXO: AÑO 2000</t>
  </si>
  <si>
    <t>Cuadro 12. TABLA ABREVIADA DE VIDA DE LA POBLACIÓN EN LA COMARCA KUNA YALA, SEGÚN SEXO: AÑO 2005</t>
  </si>
  <si>
    <t>Cuadro 12. TABLA ABREVIADA DE VIDA DE LA POBLACIÓN EN LA COMARCA KUNA YALA, SEGÚN SEXO: AÑO 2010</t>
  </si>
  <si>
    <t>Cuadro 12. TABLA ABREVIADA DE VIDA DE LA POBLACIÓN EN LA COMARCA KUNA YALA, SEGÚN SEXO: AÑO 2015</t>
  </si>
  <si>
    <t>Cuadro 12. TABLA ABREVIADA DE VIDA DE LA POBLACIÓN EN LA COMARCA KUNA YALA, SEGÚN SEXO: AÑO 2020</t>
  </si>
  <si>
    <t>Cuadro 12. TABLA ABREVIADA DE VIDA DE LA POBLACIÓN EN LA COMARCA KUNA YALA, SEGÚN SEXO: AÑO 2025</t>
  </si>
  <si>
    <t>Cuadro 12. TABLA ABREVIADA DE VIDA DE LA POBLACIÓN EN LA COMARCA KUNA YALA, SEGÚN SEXO: AÑO 2030</t>
  </si>
  <si>
    <t>Cuadro 12. TABLA ABREVIADA DE VIDA DE LA POBLACIÓN EN LA COMARCA KUNA YALA, SEGÚN SEXO: AÑO 2035</t>
  </si>
  <si>
    <t>Cuadro 12. TABLA ABREVIADA DE VIDA DE LA POBLACIÓN EN LA COMARCA KUNA YALA, SEGÚN SEXO: AÑO 2040</t>
  </si>
  <si>
    <t>Cuadro 12. TABLA ABREVIADA DE VIDA DE LA POBLACIÓN EN LA COMARCA KUNA YALA, SEGÚN SEXO: AÑO 2045</t>
  </si>
  <si>
    <t>Cuadro 12. TABLA ABREVIADA DE VIDA DE LA POBLACIÓN EN LA COMARCA KUNA YALA, SEGÚN SEXO: AÑO 2050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</si>
</sst>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00"/>
    <numFmt numFmtId="165" formatCode="0.00000_)"/>
    <numFmt numFmtId="166" formatCode="0.000000"/>
    <numFmt numFmtId="167" formatCode="0.0000_)"/>
    <numFmt numFmtId="168" formatCode="#,##0.0000"/>
    <numFmt numFmtId="169" formatCode="0_)"/>
    <numFmt numFmtId="170" formatCode="0.0_)"/>
  </numFmts>
  <fonts count="8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vertAlign val="subscript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F243E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0" fontId="4" fillId="0" borderId="0"/>
    <xf numFmtId="0" fontId="1" fillId="0" borderId="0"/>
  </cellStyleXfs>
  <cellXfs count="41">
    <xf numFmtId="0" fontId="0" fillId="0" borderId="0" xfId="0"/>
    <xf numFmtId="0" fontId="2" fillId="0" borderId="0" xfId="0" applyFont="1" applyFill="1"/>
    <xf numFmtId="0" fontId="2" fillId="0" borderId="0" xfId="0" applyFont="1" applyFill="1" applyBorder="1"/>
    <xf numFmtId="0" fontId="5" fillId="2" borderId="6" xfId="2" applyNumberFormat="1" applyFont="1" applyFill="1" applyBorder="1" applyAlignment="1" applyProtection="1">
      <alignment horizontal="center" vertical="center" wrapText="1"/>
    </xf>
    <xf numFmtId="0" fontId="4" fillId="0" borderId="0" xfId="0" applyFont="1" applyFill="1"/>
    <xf numFmtId="0" fontId="4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65" fontId="4" fillId="0" borderId="1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/>
    <xf numFmtId="1" fontId="4" fillId="0" borderId="0" xfId="0" quotePrefix="1" applyNumberFormat="1" applyFont="1" applyFill="1" applyBorder="1" applyAlignment="1" applyProtection="1">
      <alignment horizontal="center"/>
    </xf>
    <xf numFmtId="1" fontId="4" fillId="0" borderId="3" xfId="0" quotePrefix="1" applyNumberFormat="1" applyFont="1" applyFill="1" applyBorder="1" applyAlignment="1" applyProtection="1">
      <alignment horizontal="center"/>
    </xf>
    <xf numFmtId="164" fontId="4" fillId="0" borderId="4" xfId="0" applyNumberFormat="1" applyFont="1" applyFill="1" applyBorder="1"/>
    <xf numFmtId="3" fontId="4" fillId="0" borderId="4" xfId="0" applyNumberFormat="1" applyFont="1" applyFill="1" applyBorder="1"/>
    <xf numFmtId="166" fontId="4" fillId="0" borderId="4" xfId="0" applyNumberFormat="1" applyFont="1" applyFill="1" applyBorder="1"/>
    <xf numFmtId="2" fontId="4" fillId="0" borderId="5" xfId="0" applyNumberFormat="1" applyFont="1" applyFill="1" applyBorder="1"/>
    <xf numFmtId="0" fontId="4" fillId="0" borderId="0" xfId="1" applyFont="1" applyFill="1" applyBorder="1" applyAlignment="1" applyProtection="1">
      <alignment horizontal="center"/>
    </xf>
    <xf numFmtId="167" fontId="4" fillId="0" borderId="0" xfId="1" applyNumberFormat="1" applyFont="1" applyFill="1" applyBorder="1" applyAlignment="1" applyProtection="1">
      <alignment horizontal="center" vertical="center" wrapText="1"/>
    </xf>
    <xf numFmtId="3" fontId="4" fillId="0" borderId="0" xfId="1" applyNumberFormat="1" applyFont="1" applyFill="1" applyBorder="1" applyAlignment="1" applyProtection="1">
      <alignment horizontal="center"/>
    </xf>
    <xf numFmtId="168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0" xfId="1" applyFont="1" applyFill="1" applyBorder="1" applyAlignment="1" applyProtection="1">
      <alignment horizontal="center" vertical="center" wrapText="1"/>
    </xf>
    <xf numFmtId="3" fontId="7" fillId="0" borderId="0" xfId="1" applyNumberFormat="1" applyFont="1" applyFill="1" applyBorder="1" applyAlignment="1" applyProtection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3" fontId="4" fillId="0" borderId="0" xfId="1" applyNumberFormat="1" applyFont="1" applyFill="1" applyBorder="1" applyAlignment="1">
      <alignment horizontal="left"/>
    </xf>
    <xf numFmtId="0" fontId="4" fillId="0" borderId="0" xfId="1" applyFont="1" applyFill="1" applyBorder="1"/>
    <xf numFmtId="3" fontId="4" fillId="0" borderId="0" xfId="1" applyNumberFormat="1" applyFont="1" applyFill="1" applyBorder="1"/>
    <xf numFmtId="3" fontId="4" fillId="0" borderId="0" xfId="0" applyNumberFormat="1" applyFont="1" applyFill="1" applyBorder="1"/>
    <xf numFmtId="3" fontId="4" fillId="0" borderId="0" xfId="0" applyNumberFormat="1" applyFont="1" applyFill="1"/>
    <xf numFmtId="2" fontId="4" fillId="0" borderId="4" xfId="0" applyNumberFormat="1" applyFont="1" applyFill="1" applyBorder="1"/>
    <xf numFmtId="0" fontId="5" fillId="2" borderId="7" xfId="2" applyNumberFormat="1" applyFont="1" applyFill="1" applyBorder="1" applyAlignment="1" applyProtection="1">
      <alignment horizontal="center" vertical="center" wrapText="1"/>
    </xf>
    <xf numFmtId="2" fontId="2" fillId="0" borderId="0" xfId="0" applyNumberFormat="1" applyFont="1" applyFill="1" applyBorder="1"/>
    <xf numFmtId="170" fontId="4" fillId="0" borderId="2" xfId="1" applyNumberFormat="1" applyFont="1" applyFill="1" applyBorder="1" applyAlignment="1" applyProtection="1"/>
    <xf numFmtId="165" fontId="4" fillId="0" borderId="2" xfId="1" applyNumberFormat="1" applyFont="1" applyFill="1" applyBorder="1" applyAlignment="1" applyProtection="1"/>
    <xf numFmtId="169" fontId="4" fillId="0" borderId="1" xfId="1" applyNumberFormat="1" applyFont="1" applyFill="1" applyBorder="1" applyAlignment="1" applyProtection="1">
      <alignment horizontal="right"/>
    </xf>
    <xf numFmtId="169" fontId="4" fillId="0" borderId="2" xfId="1" applyNumberFormat="1" applyFont="1" applyFill="1" applyBorder="1" applyAlignment="1" applyProtection="1">
      <alignment horizontal="right"/>
    </xf>
    <xf numFmtId="0" fontId="0" fillId="0" borderId="1" xfId="0" applyBorder="1" applyAlignment="1">
      <alignment horizontal="right"/>
    </xf>
    <xf numFmtId="0" fontId="4" fillId="0" borderId="0" xfId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3" fontId="4" fillId="0" borderId="0" xfId="1" applyNumberFormat="1" applyFont="1" applyFill="1" applyBorder="1" applyAlignment="1" applyProtection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6" fillId="0" borderId="0" xfId="1" applyFont="1" applyFill="1" applyAlignment="1">
      <alignment horizontal="center" vertical="center"/>
    </xf>
    <xf numFmtId="37" fontId="6" fillId="0" borderId="0" xfId="1" applyNumberFormat="1" applyFont="1" applyFill="1" applyBorder="1" applyAlignment="1" applyProtection="1">
      <alignment horizontal="center" vertical="center"/>
    </xf>
  </cellXfs>
  <cellStyles count="5">
    <cellStyle name="Normal" xfId="0" builtinId="0"/>
    <cellStyle name="Normal 2" xfId="3"/>
    <cellStyle name="Normal 3" xfId="4"/>
    <cellStyle name="Normal_Interpolación 1995-2005" xfId="1"/>
    <cellStyle name="Normal_tabla_completa_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34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4.716193163831435E-2</v>
      </c>
      <c r="D6" s="7">
        <f t="shared" si="0"/>
        <v>4.5241210989106065E-2</v>
      </c>
      <c r="E6" s="7">
        <f t="shared" si="0"/>
        <v>0.95475878901089395</v>
      </c>
      <c r="F6" s="32">
        <f t="shared" si="0"/>
        <v>100000</v>
      </c>
      <c r="G6" s="32">
        <f t="shared" si="0"/>
        <v>4524.1210989106057</v>
      </c>
      <c r="H6" s="32">
        <f t="shared" si="0"/>
        <v>96067.712105035578</v>
      </c>
      <c r="I6" s="33">
        <f t="shared" si="0"/>
        <v>6552480.4323972911</v>
      </c>
      <c r="J6" s="31"/>
      <c r="K6" s="30">
        <f t="shared" ref="K6:K27" si="1">+K29*0.5122+K52*0.4878</f>
        <v>65.525087247972905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4.038829496616745E-3</v>
      </c>
      <c r="D7" s="7">
        <f t="shared" si="0"/>
        <v>1.5974714613993475E-2</v>
      </c>
      <c r="E7" s="7">
        <f t="shared" si="0"/>
        <v>0.98402528538600653</v>
      </c>
      <c r="F7" s="32">
        <f t="shared" si="0"/>
        <v>95475.878901089396</v>
      </c>
      <c r="G7" s="32">
        <f t="shared" si="0"/>
        <v>1527.2230742572895</v>
      </c>
      <c r="H7" s="32">
        <f t="shared" si="0"/>
        <v>377947.80295890442</v>
      </c>
      <c r="I7" s="33">
        <f t="shared" si="0"/>
        <v>6456412.7202922553</v>
      </c>
      <c r="J7" s="31">
        <f t="shared" ref="J7:J27" si="2">+J30*0.5122+J53*0.4878</f>
        <v>0.94803103012788004</v>
      </c>
      <c r="K7" s="30">
        <f t="shared" si="1"/>
        <v>67.607644706366344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9.7503068128853274E-4</v>
      </c>
      <c r="D8" s="7">
        <f t="shared" si="0"/>
        <v>4.8688985967413959E-3</v>
      </c>
      <c r="E8" s="7">
        <f t="shared" si="0"/>
        <v>0.99513110140325867</v>
      </c>
      <c r="F8" s="32">
        <f t="shared" si="0"/>
        <v>93948.65582683211</v>
      </c>
      <c r="G8" s="32">
        <f t="shared" si="0"/>
        <v>457.84921599538995</v>
      </c>
      <c r="H8" s="32">
        <f t="shared" si="0"/>
        <v>468484.38283462683</v>
      </c>
      <c r="I8" s="33">
        <f t="shared" si="0"/>
        <v>6078464.9173333505</v>
      </c>
      <c r="J8" s="31">
        <f t="shared" si="2"/>
        <v>0.98834032550322592</v>
      </c>
      <c r="K8" s="30">
        <f t="shared" si="1"/>
        <v>64.688194825271083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1.2151057681189324E-3</v>
      </c>
      <c r="D9" s="7">
        <f t="shared" si="0"/>
        <v>6.0535166970589402E-3</v>
      </c>
      <c r="E9" s="7">
        <f t="shared" si="0"/>
        <v>0.99394648330294111</v>
      </c>
      <c r="F9" s="32">
        <f t="shared" si="0"/>
        <v>93490.806610836706</v>
      </c>
      <c r="G9" s="32">
        <f t="shared" si="0"/>
        <v>566.08549049700878</v>
      </c>
      <c r="H9" s="32">
        <f t="shared" si="0"/>
        <v>466195.89711344533</v>
      </c>
      <c r="I9" s="33">
        <f t="shared" si="0"/>
        <v>5609980.046698723</v>
      </c>
      <c r="J9" s="31">
        <f t="shared" si="2"/>
        <v>0.99511647349495114</v>
      </c>
      <c r="K9" s="30">
        <f t="shared" si="1"/>
        <v>59.994755817803075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2.3451618822209722E-3</v>
      </c>
      <c r="D10" s="7">
        <f t="shared" si="0"/>
        <v>1.1651239379861674E-2</v>
      </c>
      <c r="E10" s="7">
        <f t="shared" si="0"/>
        <v>0.98834876062013832</v>
      </c>
      <c r="F10" s="32">
        <f t="shared" si="0"/>
        <v>92924.721120339702</v>
      </c>
      <c r="G10" s="32">
        <f t="shared" si="0"/>
        <v>1081.1504764380511</v>
      </c>
      <c r="H10" s="32">
        <f t="shared" si="0"/>
        <v>462177.87120105163</v>
      </c>
      <c r="I10" s="33">
        <f t="shared" si="0"/>
        <v>5143784.1495852787</v>
      </c>
      <c r="J10" s="31">
        <f t="shared" si="2"/>
        <v>0.99137627370011605</v>
      </c>
      <c r="K10" s="30">
        <f t="shared" si="1"/>
        <v>55.342900317836467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3.8580931836235234E-3</v>
      </c>
      <c r="D11" s="7">
        <f t="shared" si="0"/>
        <v>1.9082908976544046E-2</v>
      </c>
      <c r="E11" s="7">
        <f t="shared" si="0"/>
        <v>0.98091709102345603</v>
      </c>
      <c r="F11" s="32">
        <f t="shared" si="0"/>
        <v>91843.57064390165</v>
      </c>
      <c r="G11" s="32">
        <f t="shared" si="0"/>
        <v>1747.6308661822291</v>
      </c>
      <c r="H11" s="32">
        <f t="shared" si="0"/>
        <v>455083.38031210646</v>
      </c>
      <c r="I11" s="33">
        <f t="shared" si="0"/>
        <v>4681606.2783842273</v>
      </c>
      <c r="J11" s="31">
        <f t="shared" si="2"/>
        <v>0.98461895059175542</v>
      </c>
      <c r="K11" s="30">
        <f t="shared" si="1"/>
        <v>50.953538426014504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4.748686139679003E-3</v>
      </c>
      <c r="D12" s="7">
        <f t="shared" si="0"/>
        <v>2.3422201154419002E-2</v>
      </c>
      <c r="E12" s="7">
        <f t="shared" si="0"/>
        <v>0.97657779884558094</v>
      </c>
      <c r="F12" s="32">
        <f t="shared" si="0"/>
        <v>90095.939777719424</v>
      </c>
      <c r="G12" s="32">
        <f t="shared" si="0"/>
        <v>2098.9713269873491</v>
      </c>
      <c r="H12" s="32">
        <f t="shared" si="0"/>
        <v>445289.66582407348</v>
      </c>
      <c r="I12" s="33">
        <f t="shared" si="0"/>
        <v>4226522.8980721207</v>
      </c>
      <c r="J12" s="31">
        <f t="shared" si="2"/>
        <v>0.97838664284034427</v>
      </c>
      <c r="K12" s="30">
        <f t="shared" si="1"/>
        <v>46.883822085635316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5.0063489659025011E-3</v>
      </c>
      <c r="D13" s="7">
        <f t="shared" si="0"/>
        <v>2.4701989748903447E-2</v>
      </c>
      <c r="E13" s="7">
        <f t="shared" si="0"/>
        <v>0.97529801025109653</v>
      </c>
      <c r="F13" s="32">
        <f t="shared" si="0"/>
        <v>87996.968450732078</v>
      </c>
      <c r="G13" s="32">
        <f t="shared" si="0"/>
        <v>2158.3115474177475</v>
      </c>
      <c r="H13" s="32">
        <f t="shared" si="0"/>
        <v>434592.54669095465</v>
      </c>
      <c r="I13" s="33">
        <f t="shared" si="0"/>
        <v>3781233.7200480467</v>
      </c>
      <c r="J13" s="31">
        <f t="shared" si="2"/>
        <v>0.9758252986494993</v>
      </c>
      <c r="K13" s="30">
        <f t="shared" si="1"/>
        <v>42.935120275343635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5.1879499743575242E-3</v>
      </c>
      <c r="D14" s="7">
        <f t="shared" si="0"/>
        <v>2.5593523592760598E-2</v>
      </c>
      <c r="E14" s="7">
        <f t="shared" si="0"/>
        <v>0.97440647640723932</v>
      </c>
      <c r="F14" s="32">
        <f t="shared" si="0"/>
        <v>85838.656903314331</v>
      </c>
      <c r="G14" s="32">
        <f t="shared" si="0"/>
        <v>2181.8686141272392</v>
      </c>
      <c r="H14" s="32">
        <f t="shared" si="0"/>
        <v>423763.29346007947</v>
      </c>
      <c r="I14" s="33">
        <f t="shared" si="0"/>
        <v>3346640.6855570921</v>
      </c>
      <c r="J14" s="31">
        <f t="shared" si="2"/>
        <v>0.97490121535656105</v>
      </c>
      <c r="K14" s="30">
        <f t="shared" si="1"/>
        <v>38.946912049572909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5.6886703611328786E-3</v>
      </c>
      <c r="D15" s="7">
        <f t="shared" si="0"/>
        <v>2.8041772445659415E-2</v>
      </c>
      <c r="E15" s="7">
        <f t="shared" si="0"/>
        <v>0.97195822755434058</v>
      </c>
      <c r="F15" s="32">
        <f t="shared" si="0"/>
        <v>83656.788289187098</v>
      </c>
      <c r="G15" s="32">
        <f t="shared" si="0"/>
        <v>2330.5219620483231</v>
      </c>
      <c r="H15" s="32">
        <f t="shared" si="0"/>
        <v>412557.77064938156</v>
      </c>
      <c r="I15" s="33">
        <f t="shared" si="0"/>
        <v>2922877.3920970126</v>
      </c>
      <c r="J15" s="31">
        <f t="shared" si="2"/>
        <v>0.97337752989097603</v>
      </c>
      <c r="K15" s="30">
        <f t="shared" si="1"/>
        <v>34.89741891184233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6.8255796225775173E-3</v>
      </c>
      <c r="D16" s="7">
        <f t="shared" si="4"/>
        <v>3.3566567391559957E-2</v>
      </c>
      <c r="E16" s="7">
        <f t="shared" si="4"/>
        <v>0.96643343260844006</v>
      </c>
      <c r="F16" s="32">
        <f t="shared" si="4"/>
        <v>81326.75412713876</v>
      </c>
      <c r="G16" s="32">
        <f t="shared" si="4"/>
        <v>2710.4596065949063</v>
      </c>
      <c r="H16" s="32">
        <f t="shared" si="4"/>
        <v>400065.83318606648</v>
      </c>
      <c r="I16" s="33">
        <f t="shared" si="4"/>
        <v>2510319.6214476312</v>
      </c>
      <c r="J16" s="31">
        <f t="shared" si="2"/>
        <v>0.96951513115772847</v>
      </c>
      <c r="K16" s="30">
        <f t="shared" si="1"/>
        <v>30.824705583177337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8.9307650152835698E-3</v>
      </c>
      <c r="D17" s="7">
        <f t="shared" si="4"/>
        <v>4.3688429468755098E-2</v>
      </c>
      <c r="E17" s="7">
        <f t="shared" si="4"/>
        <v>0.95631157053124483</v>
      </c>
      <c r="F17" s="32">
        <f t="shared" si="4"/>
        <v>78615.806720543856</v>
      </c>
      <c r="G17" s="32">
        <f t="shared" si="4"/>
        <v>3408.1113454225897</v>
      </c>
      <c r="H17" s="32">
        <f t="shared" si="4"/>
        <v>384910.55334800377</v>
      </c>
      <c r="I17" s="33">
        <f t="shared" si="4"/>
        <v>2110253.7882615644</v>
      </c>
      <c r="J17" s="31">
        <f t="shared" si="2"/>
        <v>0.96183723057433701</v>
      </c>
      <c r="K17" s="30">
        <f t="shared" si="1"/>
        <v>26.802694672497356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1.2460413920722641E-2</v>
      </c>
      <c r="D18" s="7">
        <f t="shared" si="4"/>
        <v>6.046628086196601E-2</v>
      </c>
      <c r="E18" s="7">
        <f t="shared" si="4"/>
        <v>0.93953371913803396</v>
      </c>
      <c r="F18" s="32">
        <f t="shared" si="4"/>
        <v>75207.695375121271</v>
      </c>
      <c r="G18" s="32">
        <f t="shared" si="4"/>
        <v>4511.4735593688893</v>
      </c>
      <c r="H18" s="32">
        <f t="shared" si="4"/>
        <v>365297.00628674356</v>
      </c>
      <c r="I18" s="33">
        <f t="shared" si="4"/>
        <v>1725343.2349135606</v>
      </c>
      <c r="J18" s="31">
        <f t="shared" si="2"/>
        <v>0.94864396412936924</v>
      </c>
      <c r="K18" s="30">
        <f t="shared" si="1"/>
        <v>22.903754451303588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1.8190314290081826E-2</v>
      </c>
      <c r="D19" s="7">
        <f t="shared" si="4"/>
        <v>8.7111518344973715E-2</v>
      </c>
      <c r="E19" s="7">
        <f t="shared" si="4"/>
        <v>0.91288848165502634</v>
      </c>
      <c r="F19" s="32">
        <f t="shared" si="4"/>
        <v>70695.734015752387</v>
      </c>
      <c r="G19" s="32">
        <f t="shared" si="4"/>
        <v>6107.0947461115611</v>
      </c>
      <c r="H19" s="32">
        <f t="shared" si="4"/>
        <v>338944.12751737016</v>
      </c>
      <c r="I19" s="33">
        <f t="shared" si="4"/>
        <v>1360046.228626817</v>
      </c>
      <c r="J19" s="31">
        <f t="shared" si="2"/>
        <v>0.92726595111433685</v>
      </c>
      <c r="K19" s="30">
        <f t="shared" si="1"/>
        <v>19.204327224808221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2.7049869108092366E-2</v>
      </c>
      <c r="D20" s="7">
        <f t="shared" si="4"/>
        <v>0.12694455551627543</v>
      </c>
      <c r="E20" s="7">
        <f t="shared" si="4"/>
        <v>0.87305544448372463</v>
      </c>
      <c r="F20" s="32">
        <f t="shared" si="4"/>
        <v>64589.127069640817</v>
      </c>
      <c r="G20" s="32">
        <f t="shared" si="4"/>
        <v>8136.6444237567821</v>
      </c>
      <c r="H20" s="32">
        <f t="shared" si="4"/>
        <v>303494.84446609719</v>
      </c>
      <c r="I20" s="33">
        <f t="shared" si="4"/>
        <v>1021102.101109447</v>
      </c>
      <c r="J20" s="31">
        <f t="shared" si="2"/>
        <v>0.8945619423474479</v>
      </c>
      <c r="K20" s="30">
        <f t="shared" si="1"/>
        <v>15.784138155242445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4.0809932251248099E-2</v>
      </c>
      <c r="D21" s="7">
        <f t="shared" si="4"/>
        <v>0.18564083391808101</v>
      </c>
      <c r="E21" s="7">
        <f t="shared" si="4"/>
        <v>0.81435916608191894</v>
      </c>
      <c r="F21" s="32">
        <f t="shared" si="4"/>
        <v>56452.48264588404</v>
      </c>
      <c r="G21" s="32">
        <f t="shared" si="4"/>
        <v>10420.165490650375</v>
      </c>
      <c r="H21" s="32">
        <f t="shared" si="4"/>
        <v>257103.10528242183</v>
      </c>
      <c r="I21" s="33">
        <f t="shared" si="4"/>
        <v>717607.25664334977</v>
      </c>
      <c r="J21" s="31">
        <f t="shared" si="2"/>
        <v>0.84611441003743693</v>
      </c>
      <c r="K21" s="30">
        <f t="shared" si="1"/>
        <v>12.69426587110398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6.1373346092101697E-2</v>
      </c>
      <c r="D22" s="7">
        <f t="shared" si="4"/>
        <v>0.26656600669841968</v>
      </c>
      <c r="E22" s="7">
        <f t="shared" si="4"/>
        <v>0.73343399330158032</v>
      </c>
      <c r="F22" s="32">
        <f t="shared" si="4"/>
        <v>46032.317155233664</v>
      </c>
      <c r="G22" s="32">
        <f t="shared" si="4"/>
        <v>12233.070770779479</v>
      </c>
      <c r="H22" s="32">
        <f t="shared" si="4"/>
        <v>200091.83390205618</v>
      </c>
      <c r="I22" s="33">
        <f t="shared" si="4"/>
        <v>460504.63916092791</v>
      </c>
      <c r="J22" s="31">
        <f t="shared" si="2"/>
        <v>0.77727690992459508</v>
      </c>
      <c r="K22" s="30">
        <f t="shared" si="1"/>
        <v>10.000883801382365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9.1890727799591468E-2</v>
      </c>
      <c r="D23" s="7">
        <f t="shared" si="4"/>
        <v>0.37299045368313799</v>
      </c>
      <c r="E23" s="7">
        <f t="shared" si="4"/>
        <v>0.62700954631686212</v>
      </c>
      <c r="F23" s="32">
        <f t="shared" si="4"/>
        <v>33799.246384454185</v>
      </c>
      <c r="G23" s="32">
        <f t="shared" si="4"/>
        <v>12608.183239553171</v>
      </c>
      <c r="H23" s="32">
        <f t="shared" si="4"/>
        <v>137206.0721357234</v>
      </c>
      <c r="I23" s="33">
        <f t="shared" si="4"/>
        <v>260412.8052588717</v>
      </c>
      <c r="J23" s="31">
        <f t="shared" si="2"/>
        <v>0.68526390369049528</v>
      </c>
      <c r="K23" s="30">
        <f t="shared" si="1"/>
        <v>7.7168760190894519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0.13645646564311792</v>
      </c>
      <c r="D24" s="7">
        <f t="shared" si="4"/>
        <v>0.50261868340185312</v>
      </c>
      <c r="E24" s="7">
        <f t="shared" si="4"/>
        <v>0.49738131659814688</v>
      </c>
      <c r="F24" s="32">
        <f t="shared" si="4"/>
        <v>21191.063144901014</v>
      </c>
      <c r="G24" s="32">
        <f t="shared" si="4"/>
        <v>10675.565232300316</v>
      </c>
      <c r="H24" s="32">
        <f t="shared" si="4"/>
        <v>78007.036089085377</v>
      </c>
      <c r="I24" s="33">
        <f t="shared" si="4"/>
        <v>123206.73312314835</v>
      </c>
      <c r="J24" s="31">
        <f t="shared" si="2"/>
        <v>0.56908847325069789</v>
      </c>
      <c r="K24" s="30">
        <f t="shared" si="1"/>
        <v>5.8326109933269414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0.20001864415816967</v>
      </c>
      <c r="D25" s="7">
        <f t="shared" si="4"/>
        <v>0.64460557897670956</v>
      </c>
      <c r="E25" s="7">
        <f t="shared" si="4"/>
        <v>0.35539442102329033</v>
      </c>
      <c r="F25" s="32">
        <f t="shared" si="4"/>
        <v>10515.985712600697</v>
      </c>
      <c r="G25" s="32">
        <f t="shared" si="4"/>
        <v>6796.9155616541348</v>
      </c>
      <c r="H25" s="32">
        <f t="shared" si="4"/>
        <v>33859.061930029908</v>
      </c>
      <c r="I25" s="33">
        <f t="shared" si="4"/>
        <v>45199.697034062963</v>
      </c>
      <c r="J25" s="31">
        <f t="shared" si="2"/>
        <v>0.43554056050501044</v>
      </c>
      <c r="K25" s="30">
        <f t="shared" si="1"/>
        <v>4.3121173952632503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0.28831516756212716</v>
      </c>
      <c r="D26" s="7">
        <f t="shared" si="5"/>
        <v>0.77955480785579156</v>
      </c>
      <c r="E26" s="7">
        <f t="shared" si="5"/>
        <v>0.22044519214420844</v>
      </c>
      <c r="F26" s="32">
        <f t="shared" si="5"/>
        <v>3719.0701509465621</v>
      </c>
      <c r="G26" s="32">
        <f t="shared" si="5"/>
        <v>2902.2227679312246</v>
      </c>
      <c r="H26" s="32">
        <f t="shared" si="5"/>
        <v>10058.291429510051</v>
      </c>
      <c r="I26" s="33">
        <f t="shared" si="5"/>
        <v>11340.635104033048</v>
      </c>
      <c r="J26" s="31">
        <f t="shared" si="2"/>
        <v>0.29852122500671235</v>
      </c>
      <c r="K26" s="30">
        <f t="shared" si="1"/>
        <v>3.0554807974799805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0.63710273466667156</v>
      </c>
      <c r="D27" s="7">
        <f t="shared" si="6"/>
        <v>1</v>
      </c>
      <c r="E27" s="7">
        <f t="shared" si="6"/>
        <v>0</v>
      </c>
      <c r="F27" s="32">
        <f t="shared" si="6"/>
        <v>816.84738301533753</v>
      </c>
      <c r="G27" s="32">
        <f t="shared" si="6"/>
        <v>816.84738301533753</v>
      </c>
      <c r="H27" s="32">
        <f t="shared" si="6"/>
        <v>1281.8558745229971</v>
      </c>
      <c r="I27" s="33">
        <f t="shared" si="6"/>
        <v>1281.8558745229971</v>
      </c>
      <c r="J27" s="31">
        <f t="shared" si="2"/>
        <v>0.11305944202219037</v>
      </c>
      <c r="K27" s="30">
        <f t="shared" si="1"/>
        <v>1.5731699999999891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5.5887410461371245E-2</v>
      </c>
      <c r="D29" s="7">
        <v>5.3280302594896641E-2</v>
      </c>
      <c r="E29" s="7">
        <v>0.94671969740510331</v>
      </c>
      <c r="F29" s="32">
        <v>100000</v>
      </c>
      <c r="G29" s="32">
        <v>5328.0302594896639</v>
      </c>
      <c r="H29" s="32">
        <v>95335.071271057357</v>
      </c>
      <c r="I29" s="33">
        <v>6306331.364305526</v>
      </c>
      <c r="J29" s="31"/>
      <c r="K29" s="30">
        <v>63.06331364305526</v>
      </c>
    </row>
    <row r="30" spans="1:11" ht="13.5" customHeight="1" x14ac:dyDescent="0.2">
      <c r="A30" s="6">
        <v>1</v>
      </c>
      <c r="B30" s="8">
        <v>4</v>
      </c>
      <c r="C30" s="7">
        <v>3.3805847259210176E-3</v>
      </c>
      <c r="D30" s="7">
        <v>1.3407826267070431E-2</v>
      </c>
      <c r="E30" s="7">
        <v>0.98659217373292962</v>
      </c>
      <c r="F30" s="32">
        <v>94671.969740510336</v>
      </c>
      <c r="G30" s="32">
        <v>1269.3453226421116</v>
      </c>
      <c r="H30" s="32">
        <v>375480.99679598684</v>
      </c>
      <c r="I30" s="33">
        <v>6210996.2930344688</v>
      </c>
      <c r="J30" s="31">
        <v>0.94163213613408836</v>
      </c>
      <c r="K30" s="30">
        <v>65.605440660613723</v>
      </c>
    </row>
    <row r="31" spans="1:11" ht="13.5" customHeight="1" x14ac:dyDescent="0.2">
      <c r="A31" s="6">
        <v>5</v>
      </c>
      <c r="B31" s="8">
        <v>5</v>
      </c>
      <c r="C31" s="7">
        <v>9.4172721844695969E-4</v>
      </c>
      <c r="D31" s="7">
        <v>4.6964244372147534E-3</v>
      </c>
      <c r="E31" s="7">
        <v>0.99530357556278526</v>
      </c>
      <c r="F31" s="32">
        <v>93402.624417868225</v>
      </c>
      <c r="G31" s="32">
        <v>438.65836781606777</v>
      </c>
      <c r="H31" s="32">
        <v>465801.9426681507</v>
      </c>
      <c r="I31" s="33">
        <v>5835515.296238482</v>
      </c>
      <c r="J31" s="31">
        <v>0.9893501396002069</v>
      </c>
      <c r="K31" s="30">
        <v>62.476994973196163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1.1533029443946353E-3</v>
      </c>
      <c r="D32" s="7">
        <v>5.752109912258766E-3</v>
      </c>
      <c r="E32" s="7">
        <v>0.99424789008774128</v>
      </c>
      <c r="F32" s="32">
        <v>92963.966050052157</v>
      </c>
      <c r="G32" s="32">
        <v>534.73895059939241</v>
      </c>
      <c r="H32" s="32">
        <v>463658.7058052427</v>
      </c>
      <c r="I32" s="33">
        <v>5369713.3535703309</v>
      </c>
      <c r="J32" s="31">
        <v>0.99539882369182198</v>
      </c>
      <c r="K32" s="30">
        <v>57.761233537296121</v>
      </c>
    </row>
    <row r="33" spans="1:11" ht="13.5" customHeight="1" x14ac:dyDescent="0.2">
      <c r="A33" s="9">
        <f t="shared" si="7"/>
        <v>15</v>
      </c>
      <c r="B33" s="8">
        <v>5</v>
      </c>
      <c r="C33" s="7">
        <v>2.8643535381120116E-3</v>
      </c>
      <c r="D33" s="7">
        <v>1.4233321709999363E-2</v>
      </c>
      <c r="E33" s="7">
        <v>0.98576667829000064</v>
      </c>
      <c r="F33" s="32">
        <v>92429.227099452764</v>
      </c>
      <c r="G33" s="32">
        <v>1315.5749247131025</v>
      </c>
      <c r="H33" s="32">
        <v>459292.09059166652</v>
      </c>
      <c r="I33" s="33">
        <v>4906054.6477650879</v>
      </c>
      <c r="J33" s="31">
        <v>0.99058226415485373</v>
      </c>
      <c r="K33" s="30">
        <v>53.0790400582516</v>
      </c>
    </row>
    <row r="34" spans="1:11" ht="13.5" customHeight="1" x14ac:dyDescent="0.2">
      <c r="A34" s="9">
        <f t="shared" si="7"/>
        <v>20</v>
      </c>
      <c r="B34" s="8">
        <v>5</v>
      </c>
      <c r="C34" s="7">
        <v>5.2372026232399916E-3</v>
      </c>
      <c r="D34" s="7">
        <v>2.5866499368496772E-2</v>
      </c>
      <c r="E34" s="7">
        <v>0.97413350063150328</v>
      </c>
      <c r="F34" s="32">
        <v>91113.652174739662</v>
      </c>
      <c r="G34" s="32">
        <v>2356.7912264393381</v>
      </c>
      <c r="H34" s="32">
        <v>450009.55586119962</v>
      </c>
      <c r="I34" s="33">
        <v>4446762.5571734216</v>
      </c>
      <c r="J34" s="31">
        <v>0.97978947401748417</v>
      </c>
      <c r="K34" s="30">
        <v>48.804569359653456</v>
      </c>
    </row>
    <row r="35" spans="1:11" ht="13.5" customHeight="1" x14ac:dyDescent="0.2">
      <c r="A35" s="9">
        <f t="shared" si="7"/>
        <v>25</v>
      </c>
      <c r="B35" s="8">
        <v>5</v>
      </c>
      <c r="C35" s="7">
        <v>6.4140689958590456E-3</v>
      </c>
      <c r="D35" s="7">
        <v>3.1566995615812186E-2</v>
      </c>
      <c r="E35" s="7">
        <v>0.96843300438418778</v>
      </c>
      <c r="F35" s="32">
        <v>88756.860948300324</v>
      </c>
      <c r="G35" s="32">
        <v>2801.7874404282484</v>
      </c>
      <c r="H35" s="32">
        <v>436819.03675141255</v>
      </c>
      <c r="I35" s="33">
        <v>3996753.0013122223</v>
      </c>
      <c r="J35" s="31">
        <v>0.9706883577515506</v>
      </c>
      <c r="K35" s="30">
        <v>45.030355497140405</v>
      </c>
    </row>
    <row r="36" spans="1:11" ht="13.5" customHeight="1" x14ac:dyDescent="0.2">
      <c r="A36" s="9">
        <f t="shared" si="7"/>
        <v>30</v>
      </c>
      <c r="B36" s="8">
        <v>5</v>
      </c>
      <c r="C36" s="7">
        <v>6.4695098904773542E-3</v>
      </c>
      <c r="D36" s="7">
        <v>3.182755515209576E-2</v>
      </c>
      <c r="E36" s="7">
        <v>0.96817244484790421</v>
      </c>
      <c r="F36" s="32">
        <v>85955.073507872075</v>
      </c>
      <c r="G36" s="32">
        <v>2735.7398426742438</v>
      </c>
      <c r="H36" s="32">
        <v>422866.62961920083</v>
      </c>
      <c r="I36" s="33">
        <v>3559933.9645608095</v>
      </c>
      <c r="J36" s="31">
        <v>0.96805906803885056</v>
      </c>
      <c r="K36" s="30">
        <v>41.41621685931986</v>
      </c>
    </row>
    <row r="37" spans="1:11" ht="13.5" customHeight="1" x14ac:dyDescent="0.2">
      <c r="A37" s="9">
        <f t="shared" si="7"/>
        <v>35</v>
      </c>
      <c r="B37" s="8">
        <v>5</v>
      </c>
      <c r="C37" s="7">
        <v>6.3288324372462413E-3</v>
      </c>
      <c r="D37" s="7">
        <v>3.1149151879657555E-2</v>
      </c>
      <c r="E37" s="7">
        <v>0.96885084812034239</v>
      </c>
      <c r="F37" s="32">
        <v>83219.333665197832</v>
      </c>
      <c r="G37" s="32">
        <v>2592.2116636611463</v>
      </c>
      <c r="H37" s="32">
        <v>409587.65923482907</v>
      </c>
      <c r="I37" s="33">
        <v>3137067.3349416088</v>
      </c>
      <c r="J37" s="31">
        <v>0.96859773400343807</v>
      </c>
      <c r="K37" s="30">
        <v>37.696376512246992</v>
      </c>
    </row>
    <row r="38" spans="1:11" ht="13.5" customHeight="1" x14ac:dyDescent="0.2">
      <c r="A38" s="9">
        <f t="shared" si="7"/>
        <v>40</v>
      </c>
      <c r="B38" s="8">
        <v>5</v>
      </c>
      <c r="C38" s="7">
        <v>6.7064317866709858E-3</v>
      </c>
      <c r="D38" s="7">
        <v>3.2986221096562698E-2</v>
      </c>
      <c r="E38" s="7">
        <v>0.96701377890343732</v>
      </c>
      <c r="F38" s="32">
        <v>80627.122001536685</v>
      </c>
      <c r="G38" s="32">
        <v>2659.5840727222239</v>
      </c>
      <c r="H38" s="32">
        <v>396572.15003783978</v>
      </c>
      <c r="I38" s="33">
        <v>2727479.6757067796</v>
      </c>
      <c r="J38" s="31">
        <v>0.96822289709288556</v>
      </c>
      <c r="K38" s="30">
        <v>33.828314939168934</v>
      </c>
    </row>
    <row r="39" spans="1:11" ht="13.5" customHeight="1" x14ac:dyDescent="0.2">
      <c r="A39" s="9">
        <f t="shared" si="7"/>
        <v>45</v>
      </c>
      <c r="B39" s="8">
        <v>5</v>
      </c>
      <c r="C39" s="7">
        <v>7.9546810280701225E-3</v>
      </c>
      <c r="D39" s="7">
        <v>3.9020334618430207E-2</v>
      </c>
      <c r="E39" s="7">
        <v>0.96097966538156976</v>
      </c>
      <c r="F39" s="32">
        <v>77967.537928814461</v>
      </c>
      <c r="G39" s="32">
        <v>3042.3194193574891</v>
      </c>
      <c r="H39" s="32">
        <v>382456.4943109458</v>
      </c>
      <c r="I39" s="33">
        <v>2330907.5256689396</v>
      </c>
      <c r="J39" s="31">
        <v>0.96440583201430785</v>
      </c>
      <c r="K39" s="30">
        <v>29.895871892185351</v>
      </c>
    </row>
    <row r="40" spans="1:11" ht="13.5" customHeight="1" x14ac:dyDescent="0.2">
      <c r="A40" s="9">
        <f t="shared" si="7"/>
        <v>50</v>
      </c>
      <c r="B40" s="8">
        <v>5</v>
      </c>
      <c r="C40" s="7">
        <v>1.0350513501139339E-2</v>
      </c>
      <c r="D40" s="7">
        <v>5.0496324616858837E-2</v>
      </c>
      <c r="E40" s="7">
        <v>0.94950367538314118</v>
      </c>
      <c r="F40" s="32">
        <v>74925.218509456972</v>
      </c>
      <c r="G40" s="32">
        <v>3783.4481558426196</v>
      </c>
      <c r="H40" s="32">
        <v>365532.41106599726</v>
      </c>
      <c r="I40" s="33">
        <v>1948451.0313579938</v>
      </c>
      <c r="J40" s="31">
        <v>0.95574899760706156</v>
      </c>
      <c r="K40" s="30">
        <v>26.005276596051068</v>
      </c>
    </row>
    <row r="41" spans="1:11" ht="13.5" customHeight="1" x14ac:dyDescent="0.2">
      <c r="A41" s="9">
        <f t="shared" si="7"/>
        <v>55</v>
      </c>
      <c r="B41" s="8">
        <v>5</v>
      </c>
      <c r="C41" s="7">
        <v>1.4251249357131276E-2</v>
      </c>
      <c r="D41" s="7">
        <v>6.8910193014381116E-2</v>
      </c>
      <c r="E41" s="7">
        <v>0.93108980698561883</v>
      </c>
      <c r="F41" s="32">
        <v>71141.770353614353</v>
      </c>
      <c r="G41" s="32">
        <v>4902.3931264523417</v>
      </c>
      <c r="H41" s="32">
        <v>343997.42812718387</v>
      </c>
      <c r="I41" s="33">
        <v>1582918.6202919965</v>
      </c>
      <c r="J41" s="31">
        <v>0.94108598229084195</v>
      </c>
      <c r="K41" s="30">
        <v>22.2502000220687</v>
      </c>
    </row>
    <row r="42" spans="1:11" ht="13.5" customHeight="1" x14ac:dyDescent="0.2">
      <c r="A42" s="9">
        <f t="shared" si="7"/>
        <v>60</v>
      </c>
      <c r="B42" s="8">
        <v>5</v>
      </c>
      <c r="C42" s="7">
        <v>2.0590566751428792E-2</v>
      </c>
      <c r="D42" s="7">
        <v>9.8122273223298945E-2</v>
      </c>
      <c r="E42" s="7">
        <v>0.90187772677670108</v>
      </c>
      <c r="F42" s="32">
        <v>66239.377227162011</v>
      </c>
      <c r="G42" s="32">
        <v>6499.5582704247572</v>
      </c>
      <c r="H42" s="32">
        <v>315657.08457120293</v>
      </c>
      <c r="I42" s="33">
        <v>1238921.1921648127</v>
      </c>
      <c r="J42" s="31">
        <v>0.9176146644169012</v>
      </c>
      <c r="K42" s="30">
        <v>18.703696260851661</v>
      </c>
    </row>
    <row r="43" spans="1:11" ht="13.5" customHeight="1" x14ac:dyDescent="0.2">
      <c r="A43" s="9">
        <f t="shared" si="7"/>
        <v>65</v>
      </c>
      <c r="B43" s="8">
        <v>5</v>
      </c>
      <c r="C43" s="7">
        <v>2.9859213409005006E-2</v>
      </c>
      <c r="D43" s="7">
        <v>0.13927246293689072</v>
      </c>
      <c r="E43" s="7">
        <v>0.86072753706310934</v>
      </c>
      <c r="F43" s="32">
        <v>59739.818956737254</v>
      </c>
      <c r="G43" s="32">
        <v>8320.1117215087506</v>
      </c>
      <c r="H43" s="32">
        <v>278644.70532232954</v>
      </c>
      <c r="I43" s="33">
        <v>923264.10759360984</v>
      </c>
      <c r="J43" s="31">
        <v>0.88274497529763352</v>
      </c>
      <c r="K43" s="30">
        <v>15.454752353069983</v>
      </c>
    </row>
    <row r="44" spans="1:11" ht="13.5" customHeight="1" x14ac:dyDescent="0.2">
      <c r="A44" s="9">
        <f t="shared" si="7"/>
        <v>70</v>
      </c>
      <c r="B44" s="8">
        <v>5</v>
      </c>
      <c r="C44" s="7">
        <v>4.3581242192987299E-2</v>
      </c>
      <c r="D44" s="7">
        <v>0.19700331104662439</v>
      </c>
      <c r="E44" s="7">
        <v>0.80299668895337561</v>
      </c>
      <c r="F44" s="32">
        <v>51419.707235228503</v>
      </c>
      <c r="G44" s="32">
        <v>10129.852578388083</v>
      </c>
      <c r="H44" s="32">
        <v>232436.06810312736</v>
      </c>
      <c r="I44" s="33">
        <v>644619.4022712803</v>
      </c>
      <c r="J44" s="31">
        <v>0.83416646239249681</v>
      </c>
      <c r="K44" s="30">
        <v>12.536426925232291</v>
      </c>
    </row>
    <row r="45" spans="1:11" ht="13.5" customHeight="1" x14ac:dyDescent="0.2">
      <c r="A45" s="9">
        <f t="shared" si="7"/>
        <v>75</v>
      </c>
      <c r="B45" s="8">
        <v>5</v>
      </c>
      <c r="C45" s="7">
        <v>6.3433635478527317E-2</v>
      </c>
      <c r="D45" s="7">
        <v>0.27408586626009313</v>
      </c>
      <c r="E45" s="7">
        <v>0.72591413373990687</v>
      </c>
      <c r="F45" s="32">
        <v>41289.85465684042</v>
      </c>
      <c r="G45" s="32">
        <v>11316.965581373446</v>
      </c>
      <c r="H45" s="32">
        <v>178406.38481463527</v>
      </c>
      <c r="I45" s="33">
        <v>412183.33416815288</v>
      </c>
      <c r="J45" s="31">
        <v>0.76755034737328209</v>
      </c>
      <c r="K45" s="30">
        <v>9.9826782533822058</v>
      </c>
    </row>
    <row r="46" spans="1:11" ht="13.5" customHeight="1" x14ac:dyDescent="0.2">
      <c r="A46" s="9">
        <f t="shared" si="7"/>
        <v>80</v>
      </c>
      <c r="B46" s="8">
        <v>5</v>
      </c>
      <c r="C46" s="7">
        <v>9.1891420928526882E-2</v>
      </c>
      <c r="D46" s="7">
        <v>0.37264803530483787</v>
      </c>
      <c r="E46" s="7">
        <v>0.62735196469516219</v>
      </c>
      <c r="F46" s="32">
        <v>29972.889075466974</v>
      </c>
      <c r="G46" s="32">
        <v>11169.338226382606</v>
      </c>
      <c r="H46" s="32">
        <v>121549.30366209174</v>
      </c>
      <c r="I46" s="33">
        <v>233776.94935351762</v>
      </c>
      <c r="J46" s="31">
        <v>0.68130579400721447</v>
      </c>
      <c r="K46" s="30">
        <v>7.7996134695225541</v>
      </c>
    </row>
    <row r="47" spans="1:11" ht="13.5" customHeight="1" x14ac:dyDescent="0.2">
      <c r="A47" s="9">
        <v>85</v>
      </c>
      <c r="B47" s="8">
        <v>5</v>
      </c>
      <c r="C47" s="7">
        <v>0.13291983530479876</v>
      </c>
      <c r="D47" s="7">
        <v>0.49291285709069332</v>
      </c>
      <c r="E47" s="7">
        <v>0.50708714290930668</v>
      </c>
      <c r="F47" s="32">
        <v>18803.550849084368</v>
      </c>
      <c r="G47" s="32">
        <v>9268.5119724723081</v>
      </c>
      <c r="H47" s="32">
        <v>69730.08920165048</v>
      </c>
      <c r="I47" s="33">
        <v>112227.64569142589</v>
      </c>
      <c r="J47" s="31">
        <v>0.57367740579987869</v>
      </c>
      <c r="K47" s="30">
        <v>5.9684283352732166</v>
      </c>
    </row>
    <row r="48" spans="1:11" ht="13.5" customHeight="1" x14ac:dyDescent="0.2">
      <c r="A48" s="9">
        <v>90</v>
      </c>
      <c r="B48" s="8">
        <v>5</v>
      </c>
      <c r="C48" s="7">
        <v>0.1909413396293824</v>
      </c>
      <c r="D48" s="7">
        <v>0.62683028695179543</v>
      </c>
      <c r="E48" s="7">
        <v>0.37316971304820457</v>
      </c>
      <c r="F48" s="32">
        <v>9535.0388766120595</v>
      </c>
      <c r="G48" s="32">
        <v>5976.8511551232623</v>
      </c>
      <c r="H48" s="32">
        <v>31302.027977410995</v>
      </c>
      <c r="I48" s="33">
        <v>42497.556489775401</v>
      </c>
      <c r="J48" s="31">
        <v>0.44890273819798998</v>
      </c>
      <c r="K48" s="30">
        <v>4.4569882765779987</v>
      </c>
    </row>
    <row r="49" spans="1:12" ht="13.5" customHeight="1" x14ac:dyDescent="0.2">
      <c r="A49" s="9">
        <v>95</v>
      </c>
      <c r="B49" s="8">
        <v>5</v>
      </c>
      <c r="C49" s="7">
        <v>0.2728727714996626</v>
      </c>
      <c r="D49" s="7">
        <v>0.76056928124910494</v>
      </c>
      <c r="E49" s="7">
        <v>0.23943071875089506</v>
      </c>
      <c r="F49" s="32">
        <v>3558.1877214887973</v>
      </c>
      <c r="G49" s="32">
        <v>2706.248277882125</v>
      </c>
      <c r="H49" s="32">
        <v>9917.6193469544141</v>
      </c>
      <c r="I49" s="33">
        <v>11195.528512364404</v>
      </c>
      <c r="J49" s="31">
        <v>0.31683631981005933</v>
      </c>
      <c r="K49" s="30">
        <v>3.1464131149550574</v>
      </c>
    </row>
    <row r="50" spans="1:12" ht="13.5" customHeight="1" x14ac:dyDescent="0.2">
      <c r="A50" s="9" t="s">
        <v>3</v>
      </c>
      <c r="B50" s="34" t="s">
        <v>10</v>
      </c>
      <c r="C50" s="7">
        <v>0.66666666666667607</v>
      </c>
      <c r="D50" s="7">
        <v>1</v>
      </c>
      <c r="E50" s="7">
        <v>0</v>
      </c>
      <c r="F50" s="32">
        <v>851.93944360667217</v>
      </c>
      <c r="G50" s="32">
        <v>851.93944360667217</v>
      </c>
      <c r="H50" s="32">
        <v>1277.9091654099902</v>
      </c>
      <c r="I50" s="33">
        <v>1277.9091654099902</v>
      </c>
      <c r="J50" s="31">
        <v>0.11414460371376485</v>
      </c>
      <c r="K50" s="30">
        <v>1.4999999999999789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3.7999999999999999E-2</v>
      </c>
      <c r="D52" s="7">
        <v>3.6799999999999999E-2</v>
      </c>
      <c r="E52" s="7">
        <v>0.96319999999999995</v>
      </c>
      <c r="F52" s="32">
        <v>100000</v>
      </c>
      <c r="G52" s="32">
        <v>3680</v>
      </c>
      <c r="H52" s="32">
        <v>96837</v>
      </c>
      <c r="I52" s="33">
        <v>6810942</v>
      </c>
      <c r="J52" s="31"/>
      <c r="K52" s="30">
        <v>68.11</v>
      </c>
      <c r="L52" s="29"/>
    </row>
    <row r="53" spans="1:12" ht="13.5" customHeight="1" x14ac:dyDescent="0.2">
      <c r="A53" s="6">
        <v>1</v>
      </c>
      <c r="B53" s="8">
        <v>4</v>
      </c>
      <c r="C53" s="7">
        <v>4.7299999999999998E-3</v>
      </c>
      <c r="D53" s="7">
        <v>1.8669999999999999E-2</v>
      </c>
      <c r="E53" s="7">
        <v>0.98133000000000004</v>
      </c>
      <c r="F53" s="32">
        <v>96320</v>
      </c>
      <c r="G53" s="32">
        <v>1798</v>
      </c>
      <c r="H53" s="32">
        <v>380538</v>
      </c>
      <c r="I53" s="33">
        <v>6714105</v>
      </c>
      <c r="J53" s="31">
        <v>0.95474999999999999</v>
      </c>
      <c r="K53" s="30">
        <v>69.709999999999994</v>
      </c>
    </row>
    <row r="54" spans="1:12" ht="13.5" customHeight="1" x14ac:dyDescent="0.2">
      <c r="A54" s="6">
        <v>5</v>
      </c>
      <c r="B54" s="8">
        <v>5</v>
      </c>
      <c r="C54" s="7">
        <v>1.01E-3</v>
      </c>
      <c r="D54" s="7">
        <v>5.0499999999999998E-3</v>
      </c>
      <c r="E54" s="7">
        <v>0.99495</v>
      </c>
      <c r="F54" s="32">
        <v>94522</v>
      </c>
      <c r="G54" s="32">
        <v>478</v>
      </c>
      <c r="H54" s="32">
        <v>471301</v>
      </c>
      <c r="I54" s="33">
        <v>6333567</v>
      </c>
      <c r="J54" s="31">
        <v>0.98728000000000005</v>
      </c>
      <c r="K54" s="30">
        <v>67.010000000000005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1.2800000000000001E-3</v>
      </c>
      <c r="D55" s="7">
        <v>6.3699999999999998E-3</v>
      </c>
      <c r="E55" s="7">
        <v>0.99363000000000001</v>
      </c>
      <c r="F55" s="32">
        <v>94044</v>
      </c>
      <c r="G55" s="32">
        <v>599</v>
      </c>
      <c r="H55" s="32">
        <v>468860</v>
      </c>
      <c r="I55" s="33">
        <v>5862265</v>
      </c>
      <c r="J55" s="31">
        <v>0.99482000000000004</v>
      </c>
      <c r="K55" s="30">
        <v>62.34</v>
      </c>
    </row>
    <row r="56" spans="1:12" ht="13.5" customHeight="1" x14ac:dyDescent="0.2">
      <c r="A56" s="9">
        <f t="shared" si="8"/>
        <v>15</v>
      </c>
      <c r="B56" s="8">
        <v>5</v>
      </c>
      <c r="C56" s="7">
        <v>1.8E-3</v>
      </c>
      <c r="D56" s="7">
        <v>8.94E-3</v>
      </c>
      <c r="E56" s="7">
        <v>0.99106000000000005</v>
      </c>
      <c r="F56" s="32">
        <v>93445</v>
      </c>
      <c r="G56" s="32">
        <v>835</v>
      </c>
      <c r="H56" s="32">
        <v>465208</v>
      </c>
      <c r="I56" s="33">
        <v>5393405</v>
      </c>
      <c r="J56" s="31">
        <v>0.99221000000000004</v>
      </c>
      <c r="K56" s="30">
        <v>57.72</v>
      </c>
    </row>
    <row r="57" spans="1:12" ht="13.5" customHeight="1" x14ac:dyDescent="0.2">
      <c r="A57" s="9">
        <f t="shared" si="8"/>
        <v>20</v>
      </c>
      <c r="B57" s="8">
        <v>5</v>
      </c>
      <c r="C57" s="7">
        <v>2.4099999999999998E-3</v>
      </c>
      <c r="D57" s="7">
        <v>1.196E-2</v>
      </c>
      <c r="E57" s="7">
        <v>0.98804000000000003</v>
      </c>
      <c r="F57" s="32">
        <v>92610</v>
      </c>
      <c r="G57" s="32">
        <v>1108</v>
      </c>
      <c r="H57" s="32">
        <v>460411</v>
      </c>
      <c r="I57" s="33">
        <v>4928197</v>
      </c>
      <c r="J57" s="31">
        <v>0.98968999999999996</v>
      </c>
      <c r="K57" s="30">
        <v>53.21</v>
      </c>
    </row>
    <row r="58" spans="1:12" ht="13.5" customHeight="1" x14ac:dyDescent="0.2">
      <c r="A58" s="9">
        <f t="shared" si="8"/>
        <v>25</v>
      </c>
      <c r="B58" s="8">
        <v>5</v>
      </c>
      <c r="C58" s="7">
        <v>3.0000000000000001E-3</v>
      </c>
      <c r="D58" s="7">
        <v>1.487E-2</v>
      </c>
      <c r="E58" s="7">
        <v>0.98512999999999995</v>
      </c>
      <c r="F58" s="32">
        <v>91502</v>
      </c>
      <c r="G58" s="32">
        <v>1361</v>
      </c>
      <c r="H58" s="32">
        <v>454184</v>
      </c>
      <c r="I58" s="33">
        <v>4467786</v>
      </c>
      <c r="J58" s="31">
        <v>0.98646999999999996</v>
      </c>
      <c r="K58" s="30">
        <v>48.83</v>
      </c>
    </row>
    <row r="59" spans="1:12" ht="13.5" customHeight="1" x14ac:dyDescent="0.2">
      <c r="A59" s="9">
        <f t="shared" si="8"/>
        <v>30</v>
      </c>
      <c r="B59" s="8">
        <v>5</v>
      </c>
      <c r="C59" s="7">
        <v>3.47E-3</v>
      </c>
      <c r="D59" s="7">
        <v>1.7219999999999999E-2</v>
      </c>
      <c r="E59" s="7">
        <v>0.98277999999999999</v>
      </c>
      <c r="F59" s="32">
        <v>90141</v>
      </c>
      <c r="G59" s="32">
        <v>1552</v>
      </c>
      <c r="H59" s="32">
        <v>446905</v>
      </c>
      <c r="I59" s="33">
        <v>4013603</v>
      </c>
      <c r="J59" s="31">
        <v>0.98397999999999997</v>
      </c>
      <c r="K59" s="30">
        <v>44.53</v>
      </c>
    </row>
    <row r="60" spans="1:12" ht="13.5" customHeight="1" x14ac:dyDescent="0.2">
      <c r="A60" s="9">
        <f t="shared" si="8"/>
        <v>35</v>
      </c>
      <c r="B60" s="8">
        <v>5</v>
      </c>
      <c r="C60" s="7">
        <v>3.9899999999999996E-3</v>
      </c>
      <c r="D60" s="7">
        <v>1.976E-2</v>
      </c>
      <c r="E60" s="7">
        <v>0.98024</v>
      </c>
      <c r="F60" s="32">
        <v>88589</v>
      </c>
      <c r="G60" s="32">
        <v>1751</v>
      </c>
      <c r="H60" s="32">
        <v>438648</v>
      </c>
      <c r="I60" s="33">
        <v>3566697</v>
      </c>
      <c r="J60" s="31">
        <v>0.98151999999999995</v>
      </c>
      <c r="K60" s="30">
        <v>40.26</v>
      </c>
    </row>
    <row r="61" spans="1:12" ht="13.5" customHeight="1" x14ac:dyDescent="0.2">
      <c r="A61" s="9">
        <f t="shared" si="8"/>
        <v>40</v>
      </c>
      <c r="B61" s="8">
        <v>5</v>
      </c>
      <c r="C61" s="7">
        <v>4.62E-3</v>
      </c>
      <c r="D61" s="7">
        <v>2.2849999999999999E-2</v>
      </c>
      <c r="E61" s="7">
        <v>0.97714999999999996</v>
      </c>
      <c r="F61" s="32">
        <v>86838</v>
      </c>
      <c r="G61" s="32">
        <v>1985</v>
      </c>
      <c r="H61" s="32">
        <v>429343</v>
      </c>
      <c r="I61" s="33">
        <v>3128049</v>
      </c>
      <c r="J61" s="31">
        <v>0.97879000000000005</v>
      </c>
      <c r="K61" s="30">
        <v>36.020000000000003</v>
      </c>
    </row>
    <row r="62" spans="1:12" ht="13.5" customHeight="1" x14ac:dyDescent="0.2">
      <c r="A62" s="9">
        <f t="shared" si="8"/>
        <v>45</v>
      </c>
      <c r="B62" s="8">
        <v>5</v>
      </c>
      <c r="C62" s="7">
        <v>5.64E-3</v>
      </c>
      <c r="D62" s="7">
        <v>2.784E-2</v>
      </c>
      <c r="E62" s="7">
        <v>0.97216000000000002</v>
      </c>
      <c r="F62" s="32">
        <v>84854</v>
      </c>
      <c r="G62" s="32">
        <v>2362</v>
      </c>
      <c r="H62" s="32">
        <v>418556</v>
      </c>
      <c r="I62" s="33">
        <v>2698706</v>
      </c>
      <c r="J62" s="31">
        <v>0.97487999999999997</v>
      </c>
      <c r="K62" s="30">
        <v>31.8</v>
      </c>
    </row>
    <row r="63" spans="1:12" ht="13.5" customHeight="1" x14ac:dyDescent="0.2">
      <c r="A63" s="9">
        <f t="shared" si="8"/>
        <v>50</v>
      </c>
      <c r="B63" s="8">
        <v>5</v>
      </c>
      <c r="C63" s="7">
        <v>7.4400000000000004E-3</v>
      </c>
      <c r="D63" s="7">
        <v>3.6540000000000003E-2</v>
      </c>
      <c r="E63" s="7">
        <v>0.96345999999999998</v>
      </c>
      <c r="F63" s="32">
        <v>82491</v>
      </c>
      <c r="G63" s="32">
        <v>3014</v>
      </c>
      <c r="H63" s="32">
        <v>405258</v>
      </c>
      <c r="I63" s="33">
        <v>2280150</v>
      </c>
      <c r="J63" s="31">
        <v>0.96823000000000004</v>
      </c>
      <c r="K63" s="30">
        <v>27.64</v>
      </c>
    </row>
    <row r="64" spans="1:12" ht="13.5" customHeight="1" x14ac:dyDescent="0.2">
      <c r="A64" s="9">
        <f t="shared" si="8"/>
        <v>55</v>
      </c>
      <c r="B64" s="8">
        <v>5</v>
      </c>
      <c r="C64" s="7">
        <v>1.0580000000000001E-2</v>
      </c>
      <c r="D64" s="7">
        <v>5.16E-2</v>
      </c>
      <c r="E64" s="7">
        <v>0.94840000000000002</v>
      </c>
      <c r="F64" s="32">
        <v>79477</v>
      </c>
      <c r="G64" s="32">
        <v>4101</v>
      </c>
      <c r="H64" s="32">
        <v>387662</v>
      </c>
      <c r="I64" s="33">
        <v>1874892</v>
      </c>
      <c r="J64" s="31">
        <v>0.95657999999999999</v>
      </c>
      <c r="K64" s="30">
        <v>23.59</v>
      </c>
    </row>
    <row r="65" spans="1:11" ht="13.5" customHeight="1" x14ac:dyDescent="0.2">
      <c r="A65" s="9">
        <f t="shared" si="8"/>
        <v>60</v>
      </c>
      <c r="B65" s="8">
        <v>5</v>
      </c>
      <c r="C65" s="7">
        <v>1.567E-2</v>
      </c>
      <c r="D65" s="7">
        <v>7.5550000000000006E-2</v>
      </c>
      <c r="E65" s="7">
        <v>0.92444999999999999</v>
      </c>
      <c r="F65" s="32">
        <v>75375</v>
      </c>
      <c r="G65" s="32">
        <v>5695</v>
      </c>
      <c r="H65" s="32">
        <v>363396</v>
      </c>
      <c r="I65" s="33">
        <v>1487230</v>
      </c>
      <c r="J65" s="31">
        <v>0.93740000000000001</v>
      </c>
      <c r="K65" s="30">
        <v>19.73</v>
      </c>
    </row>
    <row r="66" spans="1:11" ht="13.5" customHeight="1" x14ac:dyDescent="0.2">
      <c r="A66" s="9">
        <f t="shared" si="8"/>
        <v>65</v>
      </c>
      <c r="B66" s="8">
        <v>5</v>
      </c>
      <c r="C66" s="7">
        <v>2.41E-2</v>
      </c>
      <c r="D66" s="7">
        <v>0.114</v>
      </c>
      <c r="E66" s="7">
        <v>0.88600000000000001</v>
      </c>
      <c r="F66" s="32">
        <v>69681</v>
      </c>
      <c r="G66" s="32">
        <v>7944</v>
      </c>
      <c r="H66" s="32">
        <v>329588</v>
      </c>
      <c r="I66" s="33">
        <v>1123834</v>
      </c>
      <c r="J66" s="31">
        <v>0.90697000000000005</v>
      </c>
      <c r="K66" s="30">
        <v>16.13</v>
      </c>
    </row>
    <row r="67" spans="1:11" ht="13.5" customHeight="1" x14ac:dyDescent="0.2">
      <c r="A67" s="9">
        <f t="shared" si="8"/>
        <v>70</v>
      </c>
      <c r="B67" s="8">
        <v>5</v>
      </c>
      <c r="C67" s="7">
        <v>3.7900000000000003E-2</v>
      </c>
      <c r="D67" s="7">
        <v>0.17371</v>
      </c>
      <c r="E67" s="7">
        <v>0.82628999999999997</v>
      </c>
      <c r="F67" s="32">
        <v>61737</v>
      </c>
      <c r="G67" s="32">
        <v>10725</v>
      </c>
      <c r="H67" s="32">
        <v>283004</v>
      </c>
      <c r="I67" s="33">
        <v>794246</v>
      </c>
      <c r="J67" s="31">
        <v>0.85865999999999998</v>
      </c>
      <c r="K67" s="30">
        <v>12.86</v>
      </c>
    </row>
    <row r="68" spans="1:11" ht="13.5" customHeight="1" x14ac:dyDescent="0.2">
      <c r="A68" s="9">
        <f t="shared" si="8"/>
        <v>75</v>
      </c>
      <c r="B68" s="8">
        <v>5</v>
      </c>
      <c r="C68" s="7">
        <v>5.9209999999999999E-2</v>
      </c>
      <c r="D68" s="7">
        <v>0.25867000000000001</v>
      </c>
      <c r="E68" s="7">
        <v>0.74133000000000004</v>
      </c>
      <c r="F68" s="32">
        <v>51012</v>
      </c>
      <c r="G68" s="32">
        <v>13195</v>
      </c>
      <c r="H68" s="32">
        <v>222862</v>
      </c>
      <c r="I68" s="33">
        <v>511243</v>
      </c>
      <c r="J68" s="31">
        <v>0.78749000000000002</v>
      </c>
      <c r="K68" s="30">
        <v>10.02</v>
      </c>
    </row>
    <row r="69" spans="1:11" ht="13.5" customHeight="1" x14ac:dyDescent="0.2">
      <c r="A69" s="9">
        <f t="shared" si="8"/>
        <v>80</v>
      </c>
      <c r="B69" s="8">
        <v>5</v>
      </c>
      <c r="C69" s="7">
        <v>9.1889999999999999E-2</v>
      </c>
      <c r="D69" s="7">
        <v>0.37335000000000002</v>
      </c>
      <c r="E69" s="7">
        <v>0.62665000000000004</v>
      </c>
      <c r="F69" s="32">
        <v>37817</v>
      </c>
      <c r="G69" s="32">
        <v>14119</v>
      </c>
      <c r="H69" s="32">
        <v>153646</v>
      </c>
      <c r="I69" s="33">
        <v>288381</v>
      </c>
      <c r="J69" s="31">
        <v>0.68942000000000003</v>
      </c>
      <c r="K69" s="30">
        <v>7.63</v>
      </c>
    </row>
    <row r="70" spans="1:11" ht="13.5" customHeight="1" x14ac:dyDescent="0.2">
      <c r="A70" s="9">
        <v>85</v>
      </c>
      <c r="B70" s="8">
        <v>5</v>
      </c>
      <c r="C70" s="7">
        <v>0.14016999999999999</v>
      </c>
      <c r="D70" s="7">
        <v>0.51280999999999999</v>
      </c>
      <c r="E70" s="7">
        <v>0.48719000000000001</v>
      </c>
      <c r="F70" s="32">
        <v>23698</v>
      </c>
      <c r="G70" s="32">
        <v>12153</v>
      </c>
      <c r="H70" s="32">
        <v>86698</v>
      </c>
      <c r="I70" s="33">
        <v>134735</v>
      </c>
      <c r="J70" s="31">
        <v>0.56427000000000005</v>
      </c>
      <c r="K70" s="30">
        <v>5.69</v>
      </c>
    </row>
    <row r="71" spans="1:11" ht="13.5" customHeight="1" x14ac:dyDescent="0.2">
      <c r="A71" s="9">
        <v>90</v>
      </c>
      <c r="B71" s="8">
        <v>5</v>
      </c>
      <c r="C71" s="7">
        <v>0.20954999999999999</v>
      </c>
      <c r="D71" s="7">
        <v>0.66327000000000003</v>
      </c>
      <c r="E71" s="7">
        <v>0.33672999999999997</v>
      </c>
      <c r="F71" s="32">
        <v>11546</v>
      </c>
      <c r="G71" s="32">
        <v>7658</v>
      </c>
      <c r="H71" s="32">
        <v>36544</v>
      </c>
      <c r="I71" s="33">
        <v>48037</v>
      </c>
      <c r="J71" s="31">
        <v>0.42151</v>
      </c>
      <c r="K71" s="30">
        <v>4.16</v>
      </c>
    </row>
    <row r="72" spans="1:11" ht="13.5" customHeight="1" x14ac:dyDescent="0.2">
      <c r="A72" s="9">
        <v>95</v>
      </c>
      <c r="B72" s="8">
        <v>5</v>
      </c>
      <c r="C72" s="7">
        <v>0.30453000000000002</v>
      </c>
      <c r="D72" s="7">
        <v>0.79949000000000003</v>
      </c>
      <c r="E72" s="7">
        <v>0.20050999999999999</v>
      </c>
      <c r="F72" s="32">
        <v>3888</v>
      </c>
      <c r="G72" s="32">
        <v>3108</v>
      </c>
      <c r="H72" s="32">
        <v>10206</v>
      </c>
      <c r="I72" s="33">
        <v>11493</v>
      </c>
      <c r="J72" s="31">
        <v>0.27928999999999998</v>
      </c>
      <c r="K72" s="30">
        <v>2.96</v>
      </c>
    </row>
    <row r="73" spans="1:11" ht="13.5" customHeight="1" x14ac:dyDescent="0.2">
      <c r="A73" s="9" t="s">
        <v>3</v>
      </c>
      <c r="B73" s="34" t="s">
        <v>10</v>
      </c>
      <c r="C73" s="7">
        <v>0.60606000000000004</v>
      </c>
      <c r="D73" s="7">
        <v>1</v>
      </c>
      <c r="E73" s="7">
        <v>0</v>
      </c>
      <c r="F73" s="32">
        <v>780</v>
      </c>
      <c r="G73" s="32">
        <v>780</v>
      </c>
      <c r="H73" s="32">
        <v>1286</v>
      </c>
      <c r="I73" s="33">
        <v>1286</v>
      </c>
      <c r="J73" s="31">
        <v>0.11192000000000001</v>
      </c>
      <c r="K73" s="30">
        <v>1.65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0.13227659539080724</v>
      </c>
      <c r="E75" s="37" t="s">
        <v>6</v>
      </c>
      <c r="F75" s="17" t="s">
        <v>8</v>
      </c>
      <c r="G75" s="18">
        <f>+(H29-F30)/G29</f>
        <v>0.12445528614744297</v>
      </c>
      <c r="H75" s="37" t="s">
        <v>7</v>
      </c>
      <c r="I75" s="15" t="s">
        <v>8</v>
      </c>
      <c r="J75" s="16">
        <f>(H52-F53)/G52</f>
        <v>0.14048913043478262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1.4194631770295831</v>
      </c>
      <c r="E76" s="38"/>
      <c r="F76" s="20" t="s">
        <v>9</v>
      </c>
      <c r="G76" s="18">
        <f>+(H30-4*F31)/G30</f>
        <v>1.4735935849360049</v>
      </c>
      <c r="H76" s="38"/>
      <c r="I76" s="19" t="s">
        <v>9</v>
      </c>
      <c r="J76" s="16">
        <f>(H53-4*F54)/G53</f>
        <v>1.3626251390433815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28:K28"/>
    <mergeCell ref="A51:K51"/>
    <mergeCell ref="A5:K5"/>
    <mergeCell ref="A3:I3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topLeftCell="A37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23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3.9770907945019654E-2</v>
      </c>
      <c r="D6" s="7">
        <f t="shared" si="0"/>
        <v>3.8402496222457054E-2</v>
      </c>
      <c r="E6" s="7">
        <f t="shared" si="0"/>
        <v>0.96159750377754305</v>
      </c>
      <c r="F6" s="32">
        <f t="shared" si="0"/>
        <v>100000</v>
      </c>
      <c r="G6" s="32">
        <f t="shared" si="0"/>
        <v>3840.2496222457057</v>
      </c>
      <c r="H6" s="32">
        <f t="shared" si="0"/>
        <v>96626.06910744826</v>
      </c>
      <c r="I6" s="33">
        <f t="shared" si="0"/>
        <v>6749095.5884817243</v>
      </c>
      <c r="J6" s="31"/>
      <c r="K6" s="30">
        <f t="shared" ref="K6:K27" si="1">+K29*0.5122+K52*0.4878</f>
        <v>67.492975376817256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3.5925040646719161E-3</v>
      </c>
      <c r="D7" s="7">
        <f t="shared" si="0"/>
        <v>1.4233227828714279E-2</v>
      </c>
      <c r="E7" s="7">
        <f t="shared" si="0"/>
        <v>0.98576677217128572</v>
      </c>
      <c r="F7" s="32">
        <f t="shared" si="0"/>
        <v>96159.750377754302</v>
      </c>
      <c r="G7" s="32">
        <f t="shared" si="0"/>
        <v>1369.636573117004</v>
      </c>
      <c r="H7" s="32">
        <f t="shared" si="0"/>
        <v>381117.90134559339</v>
      </c>
      <c r="I7" s="33">
        <f t="shared" si="0"/>
        <v>6652469.5193742774</v>
      </c>
      <c r="J7" s="31">
        <f t="shared" ref="J7:J27" si="2">+J30*0.5122+J53*0.4878</f>
        <v>0.95548501410608333</v>
      </c>
      <c r="K7" s="30">
        <f t="shared" si="1"/>
        <v>69.161350504973342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9.1635935652276818E-4</v>
      </c>
      <c r="D8" s="7">
        <f t="shared" si="0"/>
        <v>4.5797905231258554E-3</v>
      </c>
      <c r="E8" s="7">
        <f t="shared" si="0"/>
        <v>0.99542020947687415</v>
      </c>
      <c r="F8" s="32">
        <f t="shared" si="0"/>
        <v>94790.113804637294</v>
      </c>
      <c r="G8" s="32">
        <f t="shared" si="0"/>
        <v>434.11687460572693</v>
      </c>
      <c r="H8" s="32">
        <f t="shared" si="0"/>
        <v>472760.24433175079</v>
      </c>
      <c r="I8" s="33">
        <f t="shared" si="0"/>
        <v>6271351.6180286836</v>
      </c>
      <c r="J8" s="31">
        <f t="shared" si="2"/>
        <v>0.98957099691172212</v>
      </c>
      <c r="K8" s="30">
        <f t="shared" si="1"/>
        <v>66.145395266907997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1.1428102647783316E-3</v>
      </c>
      <c r="D9" s="7">
        <f t="shared" si="0"/>
        <v>5.6916154223952938E-3</v>
      </c>
      <c r="E9" s="7">
        <f t="shared" si="0"/>
        <v>0.99430838457760462</v>
      </c>
      <c r="F9" s="32">
        <f t="shared" si="0"/>
        <v>94355.996930031572</v>
      </c>
      <c r="G9" s="32">
        <f t="shared" si="0"/>
        <v>537.21274787512698</v>
      </c>
      <c r="H9" s="32">
        <f t="shared" si="0"/>
        <v>470588.98382421187</v>
      </c>
      <c r="I9" s="33">
        <f t="shared" si="0"/>
        <v>5798591.8614969328</v>
      </c>
      <c r="J9" s="31">
        <f t="shared" si="2"/>
        <v>0.99540593823182155</v>
      </c>
      <c r="K9" s="30">
        <f t="shared" si="1"/>
        <v>61.440606985159299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2.282972222042364E-3</v>
      </c>
      <c r="D10" s="7">
        <f t="shared" si="0"/>
        <v>1.1351417342568077E-2</v>
      </c>
      <c r="E10" s="7">
        <f t="shared" si="0"/>
        <v>0.98864858265743205</v>
      </c>
      <c r="F10" s="32">
        <f t="shared" si="0"/>
        <v>93819.271982156439</v>
      </c>
      <c r="G10" s="32">
        <f t="shared" si="0"/>
        <v>1063.5811730440219</v>
      </c>
      <c r="H10" s="32">
        <f t="shared" si="0"/>
        <v>466708.13176441041</v>
      </c>
      <c r="I10" s="33">
        <f t="shared" si="0"/>
        <v>5328002.8776727207</v>
      </c>
      <c r="J10" s="31">
        <f t="shared" si="2"/>
        <v>0.99174882436773715</v>
      </c>
      <c r="K10" s="30">
        <f t="shared" si="1"/>
        <v>56.774607073757764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3.8329066422184317E-3</v>
      </c>
      <c r="D11" s="7">
        <f t="shared" si="0"/>
        <v>1.8968617820950835E-2</v>
      </c>
      <c r="E11" s="7">
        <f t="shared" si="0"/>
        <v>0.98103138217904917</v>
      </c>
      <c r="F11" s="32">
        <f t="shared" si="0"/>
        <v>92755.690809112421</v>
      </c>
      <c r="G11" s="32">
        <f t="shared" si="0"/>
        <v>1752.8779374421313</v>
      </c>
      <c r="H11" s="32">
        <f t="shared" si="0"/>
        <v>459629.29201380664</v>
      </c>
      <c r="I11" s="33">
        <f t="shared" si="0"/>
        <v>4861294.2581083104</v>
      </c>
      <c r="J11" s="31">
        <f t="shared" si="2"/>
        <v>0.98479287615391931</v>
      </c>
      <c r="K11" s="30">
        <f t="shared" si="1"/>
        <v>52.383677600586232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4.6694095254913841E-3</v>
      </c>
      <c r="D12" s="7">
        <f t="shared" si="0"/>
        <v>2.3032719559277333E-2</v>
      </c>
      <c r="E12" s="7">
        <f t="shared" si="0"/>
        <v>0.97696728044072279</v>
      </c>
      <c r="F12" s="32">
        <f t="shared" si="0"/>
        <v>91002.32507167029</v>
      </c>
      <c r="G12" s="32">
        <f t="shared" si="0"/>
        <v>2080.4461544527417</v>
      </c>
      <c r="H12" s="32">
        <f t="shared" si="0"/>
        <v>449849.54458441166</v>
      </c>
      <c r="I12" s="33">
        <f t="shared" si="0"/>
        <v>4401665.4538945034</v>
      </c>
      <c r="J12" s="31">
        <f t="shared" si="2"/>
        <v>0.97860585980810622</v>
      </c>
      <c r="K12" s="30">
        <f t="shared" si="1"/>
        <v>48.318860886563719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4.8069036057347032E-3</v>
      </c>
      <c r="D13" s="7">
        <f t="shared" si="0"/>
        <v>2.3694804375194587E-2</v>
      </c>
      <c r="E13" s="7">
        <f t="shared" si="0"/>
        <v>0.97630519562480544</v>
      </c>
      <c r="F13" s="32">
        <f t="shared" si="0"/>
        <v>88921.878917217546</v>
      </c>
      <c r="G13" s="32">
        <f t="shared" si="0"/>
        <v>2085.56482166776</v>
      </c>
      <c r="H13" s="32">
        <f t="shared" si="0"/>
        <v>439372.69270430924</v>
      </c>
      <c r="I13" s="33">
        <f t="shared" si="0"/>
        <v>3951815.421510092</v>
      </c>
      <c r="J13" s="31">
        <f t="shared" si="2"/>
        <v>0.97650052316046176</v>
      </c>
      <c r="K13" s="30">
        <f t="shared" si="1"/>
        <v>44.374003003266623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4.8425204400046971E-3</v>
      </c>
      <c r="D14" s="7">
        <f t="shared" si="0"/>
        <v>2.3904791388415638E-2</v>
      </c>
      <c r="E14" s="7">
        <f t="shared" si="0"/>
        <v>0.97609520861158439</v>
      </c>
      <c r="F14" s="32">
        <f t="shared" si="0"/>
        <v>86835.826295549778</v>
      </c>
      <c r="G14" s="32">
        <f t="shared" si="0"/>
        <v>2053.1892864393599</v>
      </c>
      <c r="H14" s="32">
        <f t="shared" si="0"/>
        <v>429051.8462146353</v>
      </c>
      <c r="I14" s="33">
        <f t="shared" si="0"/>
        <v>3512442.7288057823</v>
      </c>
      <c r="J14" s="31">
        <f t="shared" si="2"/>
        <v>0.97625525300207583</v>
      </c>
      <c r="K14" s="30">
        <f t="shared" si="1"/>
        <v>40.371987819941204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5.2238474389935934E-3</v>
      </c>
      <c r="D15" s="7">
        <f t="shared" si="0"/>
        <v>2.5756526894366815E-2</v>
      </c>
      <c r="E15" s="7">
        <f t="shared" si="0"/>
        <v>0.97424347310563308</v>
      </c>
      <c r="F15" s="32">
        <f t="shared" si="0"/>
        <v>84782.637009110418</v>
      </c>
      <c r="G15" s="32">
        <f t="shared" si="0"/>
        <v>2159.5493224695674</v>
      </c>
      <c r="H15" s="32">
        <f t="shared" si="0"/>
        <v>418595.36834122788</v>
      </c>
      <c r="I15" s="33">
        <f t="shared" si="0"/>
        <v>3083390.882591147</v>
      </c>
      <c r="J15" s="31">
        <f t="shared" si="2"/>
        <v>0.97536101084574123</v>
      </c>
      <c r="K15" s="30">
        <f t="shared" si="1"/>
        <v>36.287032708891203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6.207532356598551E-3</v>
      </c>
      <c r="D16" s="7">
        <f t="shared" si="4"/>
        <v>3.0542670856459023E-2</v>
      </c>
      <c r="E16" s="7">
        <f t="shared" si="4"/>
        <v>0.96945732914354099</v>
      </c>
      <c r="F16" s="32">
        <f t="shared" si="4"/>
        <v>82622.599886640848</v>
      </c>
      <c r="G16" s="32">
        <f t="shared" si="4"/>
        <v>2493.3511827703142</v>
      </c>
      <c r="H16" s="32">
        <f t="shared" si="4"/>
        <v>407069.54504203884</v>
      </c>
      <c r="I16" s="33">
        <f t="shared" si="4"/>
        <v>2664795.5142499194</v>
      </c>
      <c r="J16" s="31">
        <f t="shared" si="2"/>
        <v>0.9721508408506252</v>
      </c>
      <c r="K16" s="30">
        <f t="shared" si="1"/>
        <v>32.165261237572892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8.0823172052897525E-3</v>
      </c>
      <c r="D17" s="7">
        <f t="shared" si="4"/>
        <v>3.9609617497282888E-2</v>
      </c>
      <c r="E17" s="7">
        <f t="shared" si="4"/>
        <v>0.96039038250271713</v>
      </c>
      <c r="F17" s="32">
        <f t="shared" si="4"/>
        <v>80129.248703870544</v>
      </c>
      <c r="G17" s="32">
        <f t="shared" si="4"/>
        <v>3132.1046745260965</v>
      </c>
      <c r="H17" s="32">
        <f t="shared" si="4"/>
        <v>393138.02885094198</v>
      </c>
      <c r="I17" s="33">
        <f t="shared" si="4"/>
        <v>2257725.9692078806</v>
      </c>
      <c r="J17" s="31">
        <f t="shared" si="2"/>
        <v>0.96534123344925415</v>
      </c>
      <c r="K17" s="30">
        <f t="shared" si="1"/>
        <v>28.084787226430894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1.1222352868408687E-2</v>
      </c>
      <c r="D18" s="7">
        <f t="shared" si="4"/>
        <v>5.4588405712534357E-2</v>
      </c>
      <c r="E18" s="7">
        <f t="shared" si="4"/>
        <v>0.94541159428746568</v>
      </c>
      <c r="F18" s="32">
        <f t="shared" si="4"/>
        <v>76997.144029344447</v>
      </c>
      <c r="G18" s="32">
        <f t="shared" si="4"/>
        <v>4143.6697387258555</v>
      </c>
      <c r="H18" s="32">
        <f t="shared" si="4"/>
        <v>375122.06429904024</v>
      </c>
      <c r="I18" s="33">
        <f t="shared" si="4"/>
        <v>1864587.9403569386</v>
      </c>
      <c r="J18" s="31">
        <f t="shared" si="2"/>
        <v>0.95354343400952801</v>
      </c>
      <c r="K18" s="30">
        <f t="shared" si="1"/>
        <v>24.124644209427608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1.6330074965007893E-2</v>
      </c>
      <c r="D19" s="7">
        <f t="shared" si="4"/>
        <v>7.8486346381933317E-2</v>
      </c>
      <c r="E19" s="7">
        <f t="shared" si="4"/>
        <v>0.9215136536180667</v>
      </c>
      <c r="F19" s="32">
        <f t="shared" si="4"/>
        <v>72853.474290618586</v>
      </c>
      <c r="G19" s="32">
        <f t="shared" si="4"/>
        <v>5629.6113394851654</v>
      </c>
      <c r="H19" s="32">
        <f t="shared" si="4"/>
        <v>350876.29982913099</v>
      </c>
      <c r="I19" s="33">
        <f t="shared" si="4"/>
        <v>1489465.8760578986</v>
      </c>
      <c r="J19" s="31">
        <f t="shared" si="2"/>
        <v>0.93440250354344168</v>
      </c>
      <c r="K19" s="30">
        <f t="shared" si="1"/>
        <v>20.350027382811881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2.4138269305208633E-2</v>
      </c>
      <c r="D20" s="7">
        <f t="shared" si="4"/>
        <v>0.11392627683287541</v>
      </c>
      <c r="E20" s="7">
        <f t="shared" si="4"/>
        <v>0.88607372316712452</v>
      </c>
      <c r="F20" s="32">
        <f t="shared" si="4"/>
        <v>67223.862951133429</v>
      </c>
      <c r="G20" s="32">
        <f t="shared" si="4"/>
        <v>7537.7836347576504</v>
      </c>
      <c r="H20" s="32">
        <f t="shared" si="4"/>
        <v>318121.25016931799</v>
      </c>
      <c r="I20" s="33">
        <f t="shared" si="4"/>
        <v>1138589.5762287674</v>
      </c>
      <c r="J20" s="31">
        <f t="shared" si="2"/>
        <v>0.90516662938663428</v>
      </c>
      <c r="K20" s="30">
        <f t="shared" si="1"/>
        <v>16.845617518686119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3.6205263119802024E-2</v>
      </c>
      <c r="D21" s="7">
        <f t="shared" si="4"/>
        <v>0.16623773989109561</v>
      </c>
      <c r="E21" s="7">
        <f t="shared" si="4"/>
        <v>0.83376226010890442</v>
      </c>
      <c r="F21" s="32">
        <f t="shared" si="4"/>
        <v>59685.591516375775</v>
      </c>
      <c r="G21" s="32">
        <f t="shared" si="4"/>
        <v>9773.6825872748013</v>
      </c>
      <c r="H21" s="32">
        <f t="shared" si="4"/>
        <v>274895.50812336273</v>
      </c>
      <c r="I21" s="33">
        <f t="shared" si="4"/>
        <v>820468.32605944946</v>
      </c>
      <c r="J21" s="31">
        <f t="shared" si="2"/>
        <v>0.86201133800773988</v>
      </c>
      <c r="K21" s="30">
        <f t="shared" si="1"/>
        <v>13.661528523843703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5.4080048931789942E-2</v>
      </c>
      <c r="D22" s="7">
        <f t="shared" si="4"/>
        <v>0.23847097336961162</v>
      </c>
      <c r="E22" s="7">
        <f t="shared" si="4"/>
        <v>0.76152902663038835</v>
      </c>
      <c r="F22" s="32">
        <f t="shared" si="4"/>
        <v>49912.396729100976</v>
      </c>
      <c r="G22" s="32">
        <f t="shared" si="4"/>
        <v>11744.330783139252</v>
      </c>
      <c r="H22" s="32">
        <f t="shared" si="4"/>
        <v>220842.83734978689</v>
      </c>
      <c r="I22" s="33">
        <f t="shared" si="4"/>
        <v>545572.81793608668</v>
      </c>
      <c r="J22" s="31">
        <f t="shared" si="2"/>
        <v>0.80055837491711612</v>
      </c>
      <c r="K22" s="30">
        <f t="shared" si="1"/>
        <v>10.855505961344218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8.0529764757106659E-2</v>
      </c>
      <c r="D23" s="7">
        <f t="shared" si="4"/>
        <v>0.33481317860406479</v>
      </c>
      <c r="E23" s="7">
        <f t="shared" si="4"/>
        <v>0.66518682139593521</v>
      </c>
      <c r="F23" s="32">
        <f t="shared" si="4"/>
        <v>38168.065945961724</v>
      </c>
      <c r="G23" s="32">
        <f t="shared" si="4"/>
        <v>12645.690045098796</v>
      </c>
      <c r="H23" s="32">
        <f t="shared" si="4"/>
        <v>159240.32952038874</v>
      </c>
      <c r="I23" s="33">
        <f t="shared" si="4"/>
        <v>324729.98058629979</v>
      </c>
      <c r="J23" s="31">
        <f t="shared" si="2"/>
        <v>0.71773434045190232</v>
      </c>
      <c r="K23" s="30">
        <f t="shared" si="1"/>
        <v>8.443104444098573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0.11878299115679641</v>
      </c>
      <c r="D24" s="7">
        <f t="shared" si="4"/>
        <v>0.45412158035080225</v>
      </c>
      <c r="E24" s="7">
        <f t="shared" si="4"/>
        <v>0.5458784196491977</v>
      </c>
      <c r="F24" s="32">
        <f t="shared" si="4"/>
        <v>25522.375900862928</v>
      </c>
      <c r="G24" s="32">
        <f t="shared" si="4"/>
        <v>11502.575916710803</v>
      </c>
      <c r="H24" s="32">
        <f t="shared" si="4"/>
        <v>97918.878846299733</v>
      </c>
      <c r="I24" s="33">
        <f t="shared" si="4"/>
        <v>165489.65106591111</v>
      </c>
      <c r="J24" s="31">
        <f t="shared" si="2"/>
        <v>0.61145856697205336</v>
      </c>
      <c r="K24" s="30">
        <f t="shared" si="1"/>
        <v>6.4323365457263684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0.17297526553610448</v>
      </c>
      <c r="D25" s="7">
        <f t="shared" si="4"/>
        <v>0.5893529355250382</v>
      </c>
      <c r="E25" s="7">
        <f t="shared" si="4"/>
        <v>0.41064706447496169</v>
      </c>
      <c r="F25" s="32">
        <f t="shared" si="4"/>
        <v>14019.799984152123</v>
      </c>
      <c r="G25" s="32">
        <f t="shared" si="4"/>
        <v>8219.8147918566683</v>
      </c>
      <c r="H25" s="32">
        <f t="shared" si="4"/>
        <v>47937.626966471209</v>
      </c>
      <c r="I25" s="33">
        <f t="shared" si="4"/>
        <v>67570.77221961139</v>
      </c>
      <c r="J25" s="31">
        <f t="shared" si="2"/>
        <v>0.48636207292895273</v>
      </c>
      <c r="K25" s="30">
        <f t="shared" si="1"/>
        <v>4.7615368708309083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0.24780767901789486</v>
      </c>
      <c r="D26" s="7">
        <f t="shared" si="5"/>
        <v>0.72482676630275455</v>
      </c>
      <c r="E26" s="7">
        <f t="shared" si="5"/>
        <v>0.27517323369724545</v>
      </c>
      <c r="F26" s="32">
        <f t="shared" si="5"/>
        <v>5799.985192295454</v>
      </c>
      <c r="G26" s="32">
        <f t="shared" si="5"/>
        <v>4185.6634059048838</v>
      </c>
      <c r="H26" s="32">
        <f t="shared" si="5"/>
        <v>17042.130546792145</v>
      </c>
      <c r="I26" s="33">
        <f t="shared" si="5"/>
        <v>19633.633053140173</v>
      </c>
      <c r="J26" s="31">
        <f t="shared" si="2"/>
        <v>0.35254883141334298</v>
      </c>
      <c r="K26" s="30">
        <f t="shared" si="1"/>
        <v>3.2844824697297508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4.032556282464955</v>
      </c>
      <c r="D27" s="7">
        <f t="shared" si="6"/>
        <v>1</v>
      </c>
      <c r="E27" s="7">
        <f t="shared" si="6"/>
        <v>0</v>
      </c>
      <c r="F27" s="32">
        <f t="shared" si="6"/>
        <v>1614.3217863905704</v>
      </c>
      <c r="G27" s="32">
        <f t="shared" si="6"/>
        <v>1614.3217863905704</v>
      </c>
      <c r="H27" s="32">
        <f t="shared" si="6"/>
        <v>2591.5025063480298</v>
      </c>
      <c r="I27" s="33">
        <f t="shared" si="6"/>
        <v>2591.5025063480298</v>
      </c>
      <c r="J27" s="31">
        <f t="shared" si="2"/>
        <v>9.9213260854292204E-2</v>
      </c>
      <c r="K27" s="30">
        <f t="shared" si="1"/>
        <v>1.2586886760685729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4.5181190833697094E-2</v>
      </c>
      <c r="D29" s="7">
        <v>4.3461917654152783E-2</v>
      </c>
      <c r="E29" s="7">
        <v>0.95653808234584725</v>
      </c>
      <c r="F29" s="32">
        <v>100000</v>
      </c>
      <c r="G29" s="32">
        <v>4346.1917654152785</v>
      </c>
      <c r="H29" s="32">
        <v>96194.714774401131</v>
      </c>
      <c r="I29" s="33">
        <v>6405778.089968225</v>
      </c>
      <c r="J29" s="31"/>
      <c r="K29" s="30">
        <v>64.057780899682257</v>
      </c>
    </row>
    <row r="30" spans="1:11" ht="13.5" customHeight="1" x14ac:dyDescent="0.2">
      <c r="A30" s="6">
        <v>1</v>
      </c>
      <c r="B30" s="8">
        <v>4</v>
      </c>
      <c r="C30" s="7">
        <v>3.2615620161497781E-3</v>
      </c>
      <c r="D30" s="7">
        <v>1.2941089083784222E-2</v>
      </c>
      <c r="E30" s="7">
        <v>0.98705891091621578</v>
      </c>
      <c r="F30" s="32">
        <v>95653.808234584722</v>
      </c>
      <c r="G30" s="32">
        <v>1237.8644535669737</v>
      </c>
      <c r="H30" s="32">
        <v>379531.17170166608</v>
      </c>
      <c r="I30" s="33">
        <v>6309583.3751938241</v>
      </c>
      <c r="J30" s="31">
        <v>0.95145177295213446</v>
      </c>
      <c r="K30" s="30">
        <v>65.962699150670332</v>
      </c>
    </row>
    <row r="31" spans="1:11" ht="13.5" customHeight="1" x14ac:dyDescent="0.2">
      <c r="A31" s="6">
        <v>5</v>
      </c>
      <c r="B31" s="8">
        <v>5</v>
      </c>
      <c r="C31" s="7">
        <v>9.8908113339080074E-4</v>
      </c>
      <c r="D31" s="7">
        <v>4.9319650978638342E-3</v>
      </c>
      <c r="E31" s="7">
        <v>0.99506803490213613</v>
      </c>
      <c r="F31" s="32">
        <v>94415.943781017748</v>
      </c>
      <c r="G31" s="32">
        <v>465.65613940985349</v>
      </c>
      <c r="H31" s="32">
        <v>470796.70584098157</v>
      </c>
      <c r="I31" s="33">
        <v>5930052.2034921581</v>
      </c>
      <c r="J31" s="31">
        <v>0.9896386116980127</v>
      </c>
      <c r="K31" s="30">
        <v>62.807741637852381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1.1835811495086519E-3</v>
      </c>
      <c r="D32" s="7">
        <v>5.9026736087373953E-3</v>
      </c>
      <c r="E32" s="7">
        <v>0.99409732639126258</v>
      </c>
      <c r="F32" s="32">
        <v>93950.287641607894</v>
      </c>
      <c r="G32" s="32">
        <v>554.55788339540595</v>
      </c>
      <c r="H32" s="32">
        <v>468542.34171068313</v>
      </c>
      <c r="I32" s="33">
        <v>5459255.4976511765</v>
      </c>
      <c r="J32" s="31">
        <v>0.99521159748500898</v>
      </c>
      <c r="K32" s="30">
        <v>58.107916800389106</v>
      </c>
    </row>
    <row r="33" spans="1:11" ht="13.5" customHeight="1" x14ac:dyDescent="0.2">
      <c r="A33" s="9">
        <f t="shared" si="7"/>
        <v>15</v>
      </c>
      <c r="B33" s="8">
        <v>5</v>
      </c>
      <c r="C33" s="7">
        <v>2.9810273761076999E-3</v>
      </c>
      <c r="D33" s="7">
        <v>1.4809842527465984E-2</v>
      </c>
      <c r="E33" s="7">
        <v>0.98519015747253402</v>
      </c>
      <c r="F33" s="32">
        <v>93395.729758212488</v>
      </c>
      <c r="G33" s="32">
        <v>1383.1760504568956</v>
      </c>
      <c r="H33" s="32">
        <v>463993.0721679235</v>
      </c>
      <c r="I33" s="33">
        <v>4990713.1559404936</v>
      </c>
      <c r="J33" s="31">
        <v>0.99029059033138833</v>
      </c>
      <c r="K33" s="30">
        <v>53.436202799214698</v>
      </c>
    </row>
    <row r="34" spans="1:11" ht="13.5" customHeight="1" x14ac:dyDescent="0.2">
      <c r="A34" s="9">
        <f t="shared" si="7"/>
        <v>20</v>
      </c>
      <c r="B34" s="8">
        <v>5</v>
      </c>
      <c r="C34" s="7">
        <v>5.5118325697353218E-3</v>
      </c>
      <c r="D34" s="7">
        <v>2.7205235886276526E-2</v>
      </c>
      <c r="E34" s="7">
        <v>0.97279476411372345</v>
      </c>
      <c r="F34" s="32">
        <v>92012.553707755593</v>
      </c>
      <c r="G34" s="32">
        <v>2503.2232281181787</v>
      </c>
      <c r="H34" s="32">
        <v>454154.43891801371</v>
      </c>
      <c r="I34" s="33">
        <v>4526720.0837725699</v>
      </c>
      <c r="J34" s="31">
        <v>0.97879573243639062</v>
      </c>
      <c r="K34" s="30">
        <v>49.196766108134</v>
      </c>
    </row>
    <row r="35" spans="1:11" ht="13.5" customHeight="1" x14ac:dyDescent="0.2">
      <c r="A35" s="9">
        <f t="shared" si="7"/>
        <v>25</v>
      </c>
      <c r="B35" s="8">
        <v>5</v>
      </c>
      <c r="C35" s="7">
        <v>6.6783317561331197E-3</v>
      </c>
      <c r="D35" s="7">
        <v>3.2844641857238052E-2</v>
      </c>
      <c r="E35" s="7">
        <v>0.96715535814276199</v>
      </c>
      <c r="F35" s="32">
        <v>89509.330479637414</v>
      </c>
      <c r="G35" s="32">
        <v>2939.9019024848531</v>
      </c>
      <c r="H35" s="32">
        <v>440215.01324563002</v>
      </c>
      <c r="I35" s="33">
        <v>4072565.6448545558</v>
      </c>
      <c r="J35" s="31">
        <v>0.96930686022668133</v>
      </c>
      <c r="K35" s="30">
        <v>45.498783456781958</v>
      </c>
    </row>
    <row r="36" spans="1:11" ht="13.5" customHeight="1" x14ac:dyDescent="0.2">
      <c r="A36" s="9">
        <f t="shared" si="7"/>
        <v>30</v>
      </c>
      <c r="B36" s="8">
        <v>5</v>
      </c>
      <c r="C36" s="7">
        <v>6.575348703113439E-3</v>
      </c>
      <c r="D36" s="7">
        <v>3.2337306472461122E-2</v>
      </c>
      <c r="E36" s="7">
        <v>0.96766269352753886</v>
      </c>
      <c r="F36" s="32">
        <v>86569.428577152561</v>
      </c>
      <c r="G36" s="32">
        <v>2799.4221430452162</v>
      </c>
      <c r="H36" s="32">
        <v>425745.047060346</v>
      </c>
      <c r="I36" s="33">
        <v>3632350.6316089258</v>
      </c>
      <c r="J36" s="31">
        <v>0.96712977579160819</v>
      </c>
      <c r="K36" s="30">
        <v>41.958814922426058</v>
      </c>
    </row>
    <row r="37" spans="1:11" ht="13.5" customHeight="1" x14ac:dyDescent="0.2">
      <c r="A37" s="9">
        <f t="shared" si="7"/>
        <v>35</v>
      </c>
      <c r="B37" s="8">
        <v>5</v>
      </c>
      <c r="C37" s="7">
        <v>6.2639407262879664E-3</v>
      </c>
      <c r="D37" s="7">
        <v>3.0833028872346034E-2</v>
      </c>
      <c r="E37" s="7">
        <v>0.96916697112765393</v>
      </c>
      <c r="F37" s="32">
        <v>83770.006434107345</v>
      </c>
      <c r="G37" s="32">
        <v>2582.8830270194449</v>
      </c>
      <c r="H37" s="32">
        <v>412341.54981381353</v>
      </c>
      <c r="I37" s="33">
        <v>3206605.5845485795</v>
      </c>
      <c r="J37" s="31">
        <v>0.96851754978929294</v>
      </c>
      <c r="K37" s="30">
        <v>38.278683756230386</v>
      </c>
    </row>
    <row r="38" spans="1:11" ht="13.5" customHeight="1" x14ac:dyDescent="0.2">
      <c r="A38" s="9">
        <f t="shared" si="7"/>
        <v>40</v>
      </c>
      <c r="B38" s="8">
        <v>5</v>
      </c>
      <c r="C38" s="7">
        <v>6.5227244025646098E-3</v>
      </c>
      <c r="D38" s="7">
        <v>3.2095952546596675E-2</v>
      </c>
      <c r="E38" s="7">
        <v>0.9679040474534033</v>
      </c>
      <c r="F38" s="32">
        <v>81187.1234070879</v>
      </c>
      <c r="G38" s="32">
        <v>2605.7780602685816</v>
      </c>
      <c r="H38" s="32">
        <v>399492.28258732497</v>
      </c>
      <c r="I38" s="33">
        <v>2794264.034734766</v>
      </c>
      <c r="J38" s="31">
        <v>0.96883829138176725</v>
      </c>
      <c r="K38" s="30">
        <v>34.417576549963314</v>
      </c>
    </row>
    <row r="39" spans="1:11" ht="13.5" customHeight="1" x14ac:dyDescent="0.2">
      <c r="A39" s="9">
        <f t="shared" si="7"/>
        <v>45</v>
      </c>
      <c r="B39" s="8">
        <v>5</v>
      </c>
      <c r="C39" s="7">
        <v>7.6622966743431289E-3</v>
      </c>
      <c r="D39" s="7">
        <v>3.7611743179342093E-2</v>
      </c>
      <c r="E39" s="7">
        <v>0.96238825682065787</v>
      </c>
      <c r="F39" s="32">
        <v>78581.345346819318</v>
      </c>
      <c r="G39" s="32">
        <v>2955.5813798717572</v>
      </c>
      <c r="H39" s="32">
        <v>385730.48075368768</v>
      </c>
      <c r="I39" s="33">
        <v>2394771.7521474413</v>
      </c>
      <c r="J39" s="31">
        <v>0.96555177050102559</v>
      </c>
      <c r="K39" s="30">
        <v>30.475066844148561</v>
      </c>
    </row>
    <row r="40" spans="1:11" ht="13.5" customHeight="1" x14ac:dyDescent="0.2">
      <c r="A40" s="9">
        <f t="shared" si="7"/>
        <v>50</v>
      </c>
      <c r="B40" s="8">
        <v>5</v>
      </c>
      <c r="C40" s="7">
        <v>9.922583376200219E-3</v>
      </c>
      <c r="D40" s="7">
        <v>4.8456699526128244E-2</v>
      </c>
      <c r="E40" s="7">
        <v>0.95154330047387181</v>
      </c>
      <c r="F40" s="32">
        <v>75625.763966947561</v>
      </c>
      <c r="G40" s="32">
        <v>3664.5749209802743</v>
      </c>
      <c r="H40" s="32">
        <v>369316.61665549001</v>
      </c>
      <c r="I40" s="33">
        <v>2009041.2713937536</v>
      </c>
      <c r="J40" s="31">
        <v>0.95744732418831346</v>
      </c>
      <c r="K40" s="30">
        <v>26.565566627159104</v>
      </c>
    </row>
    <row r="41" spans="1:11" ht="13.5" customHeight="1" x14ac:dyDescent="0.2">
      <c r="A41" s="9">
        <f t="shared" si="7"/>
        <v>55</v>
      </c>
      <c r="B41" s="8">
        <v>5</v>
      </c>
      <c r="C41" s="7">
        <v>1.3586452300680766E-2</v>
      </c>
      <c r="D41" s="7">
        <v>6.5796192332163911E-2</v>
      </c>
      <c r="E41" s="7">
        <v>0.93420380766783606</v>
      </c>
      <c r="F41" s="32">
        <v>71961.189045967287</v>
      </c>
      <c r="G41" s="32">
        <v>4734.7722349196702</v>
      </c>
      <c r="H41" s="32">
        <v>348492.16926794266</v>
      </c>
      <c r="I41" s="33">
        <v>1639724.6547382637</v>
      </c>
      <c r="J41" s="31">
        <v>0.94361356503226868</v>
      </c>
      <c r="K41" s="30">
        <v>22.786236254251474</v>
      </c>
    </row>
    <row r="42" spans="1:11" ht="13.5" customHeight="1" x14ac:dyDescent="0.2">
      <c r="A42" s="9">
        <f t="shared" si="7"/>
        <v>60</v>
      </c>
      <c r="B42" s="8">
        <v>5</v>
      </c>
      <c r="C42" s="7">
        <v>1.9558654754017753E-2</v>
      </c>
      <c r="D42" s="7">
        <v>9.3425432217753457E-2</v>
      </c>
      <c r="E42" s="7">
        <v>0.90657456778224654</v>
      </c>
      <c r="F42" s="32">
        <v>67226.416811047617</v>
      </c>
      <c r="G42" s="32">
        <v>6280.6570470229708</v>
      </c>
      <c r="H42" s="32">
        <v>321119.07112286409</v>
      </c>
      <c r="I42" s="33">
        <v>1291232.485470321</v>
      </c>
      <c r="J42" s="31">
        <v>0.92145275974900764</v>
      </c>
      <c r="K42" s="30">
        <v>19.207218631026709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2.8250826445155471E-2</v>
      </c>
      <c r="D43" s="7">
        <v>0.13225570642888601</v>
      </c>
      <c r="E43" s="7">
        <v>0.86774429357111393</v>
      </c>
      <c r="F43" s="32">
        <v>60945.759764024646</v>
      </c>
      <c r="G43" s="32">
        <v>8060.4245114362566</v>
      </c>
      <c r="H43" s="32">
        <v>285316.41462186252</v>
      </c>
      <c r="I43" s="33">
        <v>970113.414347457</v>
      </c>
      <c r="J43" s="31">
        <v>0.88850660169198414</v>
      </c>
      <c r="K43" s="30">
        <v>15.917652320746031</v>
      </c>
    </row>
    <row r="44" spans="1:11" ht="13.5" customHeight="1" x14ac:dyDescent="0.2">
      <c r="A44" s="9">
        <f t="shared" si="7"/>
        <v>70</v>
      </c>
      <c r="B44" s="8">
        <v>5</v>
      </c>
      <c r="C44" s="7">
        <v>4.1153036157364362E-2</v>
      </c>
      <c r="D44" s="7">
        <v>0.18705422860424759</v>
      </c>
      <c r="E44" s="7">
        <v>0.81294577139575241</v>
      </c>
      <c r="F44" s="32">
        <v>52885.335252588389</v>
      </c>
      <c r="G44" s="32">
        <v>9892.4255901499419</v>
      </c>
      <c r="H44" s="32">
        <v>240381.42780820525</v>
      </c>
      <c r="I44" s="33">
        <v>684796.99972559442</v>
      </c>
      <c r="J44" s="31">
        <v>0.8425082311748141</v>
      </c>
      <c r="K44" s="30">
        <v>12.94871246357615</v>
      </c>
    </row>
    <row r="45" spans="1:11" ht="13.5" customHeight="1" x14ac:dyDescent="0.2">
      <c r="A45" s="9">
        <f t="shared" si="7"/>
        <v>75</v>
      </c>
      <c r="B45" s="8">
        <v>5</v>
      </c>
      <c r="C45" s="7">
        <v>5.9737127941799958E-2</v>
      </c>
      <c r="D45" s="7">
        <v>0.26026195113161193</v>
      </c>
      <c r="E45" s="7">
        <v>0.73973804886838801</v>
      </c>
      <c r="F45" s="32">
        <v>42992.909662438447</v>
      </c>
      <c r="G45" s="32">
        <v>11189.418553571362</v>
      </c>
      <c r="H45" s="32">
        <v>187310.95616904896</v>
      </c>
      <c r="I45" s="33">
        <v>444415.57191738911</v>
      </c>
      <c r="J45" s="31">
        <v>0.77922391041998473</v>
      </c>
      <c r="K45" s="30">
        <v>10.336950334525998</v>
      </c>
    </row>
    <row r="46" spans="1:11" ht="13.5" customHeight="1" x14ac:dyDescent="0.2">
      <c r="A46" s="9">
        <f t="shared" si="7"/>
        <v>80</v>
      </c>
      <c r="B46" s="8">
        <v>5</v>
      </c>
      <c r="C46" s="7">
        <v>8.6434187343043076E-2</v>
      </c>
      <c r="D46" s="7">
        <v>0.3547586735729496</v>
      </c>
      <c r="E46" s="7">
        <v>0.64524132642705045</v>
      </c>
      <c r="F46" s="32">
        <v>31803.491108867085</v>
      </c>
      <c r="G46" s="32">
        <v>11282.564320770784</v>
      </c>
      <c r="H46" s="32">
        <v>130533.58477233251</v>
      </c>
      <c r="I46" s="33">
        <v>257104.61574834015</v>
      </c>
      <c r="J46" s="31">
        <v>0.69688173848477597</v>
      </c>
      <c r="K46" s="30">
        <v>8.0841633035895608</v>
      </c>
    </row>
    <row r="47" spans="1:11" ht="13.5" customHeight="1" x14ac:dyDescent="0.2">
      <c r="A47" s="9">
        <v>85</v>
      </c>
      <c r="B47" s="8">
        <v>5</v>
      </c>
      <c r="C47" s="7">
        <v>0.12477619905661148</v>
      </c>
      <c r="D47" s="7">
        <v>0.47084656843186695</v>
      </c>
      <c r="E47" s="7">
        <v>0.52915343156813299</v>
      </c>
      <c r="F47" s="32">
        <v>20520.926788096302</v>
      </c>
      <c r="G47" s="32">
        <v>9662.2079592167174</v>
      </c>
      <c r="H47" s="32">
        <v>77436.306220811661</v>
      </c>
      <c r="I47" s="33">
        <v>126571.03097600763</v>
      </c>
      <c r="J47" s="31">
        <v>0.59322898666937407</v>
      </c>
      <c r="K47" s="30">
        <v>6.1679003235579231</v>
      </c>
    </row>
    <row r="48" spans="1:11" ht="13.5" customHeight="1" x14ac:dyDescent="0.2">
      <c r="A48" s="9">
        <v>90</v>
      </c>
      <c r="B48" s="8">
        <v>5</v>
      </c>
      <c r="C48" s="7">
        <v>0.17899921033991503</v>
      </c>
      <c r="D48" s="7">
        <v>0.60225071754205051</v>
      </c>
      <c r="E48" s="7">
        <v>0.39774928245794949</v>
      </c>
      <c r="F48" s="32">
        <v>10858.718828879584</v>
      </c>
      <c r="G48" s="32">
        <v>6539.6712062801034</v>
      </c>
      <c r="H48" s="32">
        <v>36534.63718561345</v>
      </c>
      <c r="I48" s="33">
        <v>49134.724755195981</v>
      </c>
      <c r="J48" s="31">
        <v>0.47180242664770156</v>
      </c>
      <c r="K48" s="30">
        <v>4.5249099391466387</v>
      </c>
    </row>
    <row r="49" spans="1:12" ht="13.5" customHeight="1" x14ac:dyDescent="0.2">
      <c r="A49" s="9">
        <v>95</v>
      </c>
      <c r="B49" s="8">
        <v>5</v>
      </c>
      <c r="C49" s="7">
        <v>0.25558626907047027</v>
      </c>
      <c r="D49" s="7">
        <v>0.73663297989604559</v>
      </c>
      <c r="E49" s="7">
        <v>0.26336702010395441</v>
      </c>
      <c r="F49" s="32">
        <v>4319.0476225994807</v>
      </c>
      <c r="G49" s="32">
        <v>3181.5529205483867</v>
      </c>
      <c r="H49" s="32">
        <v>12448.058857462209</v>
      </c>
      <c r="I49" s="33">
        <v>12600.087569582533</v>
      </c>
      <c r="J49" s="31">
        <v>0.34071937800340291</v>
      </c>
      <c r="K49" s="30">
        <v>2.9173300853763195</v>
      </c>
    </row>
    <row r="50" spans="1:12" ht="13.5" customHeight="1" x14ac:dyDescent="0.2">
      <c r="A50" s="9" t="s">
        <v>3</v>
      </c>
      <c r="B50" s="34" t="s">
        <v>10</v>
      </c>
      <c r="C50" s="7">
        <v>7.4821044405797643</v>
      </c>
      <c r="D50" s="7">
        <v>1</v>
      </c>
      <c r="E50" s="7">
        <v>0</v>
      </c>
      <c r="F50" s="32">
        <v>1137.494702051094</v>
      </c>
      <c r="G50" s="32">
        <v>1137.494702051094</v>
      </c>
      <c r="H50" s="32">
        <v>152.02871212032335</v>
      </c>
      <c r="I50" s="33">
        <v>152.02871212032335</v>
      </c>
      <c r="J50" s="31">
        <v>1.2065686947075749E-2</v>
      </c>
      <c r="K50" s="30">
        <v>0.133652237541142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3.4090000000000002E-2</v>
      </c>
      <c r="D52" s="7">
        <v>3.3090000000000001E-2</v>
      </c>
      <c r="E52" s="7">
        <v>0.96691000000000005</v>
      </c>
      <c r="F52" s="32">
        <v>100000</v>
      </c>
      <c r="G52" s="32">
        <v>3309</v>
      </c>
      <c r="H52" s="32">
        <v>97079</v>
      </c>
      <c r="I52" s="33">
        <v>7109586</v>
      </c>
      <c r="J52" s="31"/>
      <c r="K52" s="30">
        <v>71.099999999999994</v>
      </c>
      <c r="L52" s="29"/>
    </row>
    <row r="53" spans="1:12" ht="13.5" customHeight="1" x14ac:dyDescent="0.2">
      <c r="A53" s="6">
        <v>1</v>
      </c>
      <c r="B53" s="8">
        <v>4</v>
      </c>
      <c r="C53" s="7">
        <v>3.9399999999999999E-3</v>
      </c>
      <c r="D53" s="7">
        <v>1.559E-2</v>
      </c>
      <c r="E53" s="7">
        <v>0.98441000000000001</v>
      </c>
      <c r="F53" s="32">
        <v>96691</v>
      </c>
      <c r="G53" s="32">
        <v>1508</v>
      </c>
      <c r="H53" s="32">
        <v>382784</v>
      </c>
      <c r="I53" s="33">
        <v>7012507</v>
      </c>
      <c r="J53" s="31">
        <v>0.95972000000000002</v>
      </c>
      <c r="K53" s="30">
        <v>72.52</v>
      </c>
    </row>
    <row r="54" spans="1:12" ht="13.5" customHeight="1" x14ac:dyDescent="0.2">
      <c r="A54" s="6">
        <v>5</v>
      </c>
      <c r="B54" s="8">
        <v>5</v>
      </c>
      <c r="C54" s="7">
        <v>8.4000000000000003E-4</v>
      </c>
      <c r="D54" s="7">
        <v>4.2100000000000002E-3</v>
      </c>
      <c r="E54" s="7">
        <v>0.99578999999999995</v>
      </c>
      <c r="F54" s="32">
        <v>95183</v>
      </c>
      <c r="G54" s="32">
        <v>401</v>
      </c>
      <c r="H54" s="32">
        <v>474822</v>
      </c>
      <c r="I54" s="33">
        <v>6629723</v>
      </c>
      <c r="J54" s="31">
        <v>0.98950000000000005</v>
      </c>
      <c r="K54" s="30">
        <v>69.650000000000006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1.1000000000000001E-3</v>
      </c>
      <c r="D55" s="7">
        <v>5.47E-3</v>
      </c>
      <c r="E55" s="7">
        <v>0.99453000000000003</v>
      </c>
      <c r="F55" s="32">
        <v>94782</v>
      </c>
      <c r="G55" s="32">
        <v>519</v>
      </c>
      <c r="H55" s="32">
        <v>472738</v>
      </c>
      <c r="I55" s="33">
        <v>6154902</v>
      </c>
      <c r="J55" s="31">
        <v>0.99560999999999999</v>
      </c>
      <c r="K55" s="30">
        <v>64.94</v>
      </c>
    </row>
    <row r="56" spans="1:12" ht="13.5" customHeight="1" x14ac:dyDescent="0.2">
      <c r="A56" s="9">
        <f t="shared" si="8"/>
        <v>15</v>
      </c>
      <c r="B56" s="8">
        <v>5</v>
      </c>
      <c r="C56" s="7">
        <v>1.5499999999999999E-3</v>
      </c>
      <c r="D56" s="7">
        <v>7.7200000000000003E-3</v>
      </c>
      <c r="E56" s="7">
        <v>0.99228000000000005</v>
      </c>
      <c r="F56" s="32">
        <v>94264</v>
      </c>
      <c r="G56" s="32">
        <v>728</v>
      </c>
      <c r="H56" s="32">
        <v>469559</v>
      </c>
      <c r="I56" s="33">
        <v>5682164</v>
      </c>
      <c r="J56" s="31">
        <v>0.99328000000000005</v>
      </c>
      <c r="K56" s="30">
        <v>60.28</v>
      </c>
    </row>
    <row r="57" spans="1:12" ht="13.5" customHeight="1" x14ac:dyDescent="0.2">
      <c r="A57" s="9">
        <f t="shared" si="8"/>
        <v>20</v>
      </c>
      <c r="B57" s="8">
        <v>5</v>
      </c>
      <c r="C57" s="7">
        <v>2.0699999999999998E-3</v>
      </c>
      <c r="D57" s="7">
        <v>1.0319999999999999E-2</v>
      </c>
      <c r="E57" s="7">
        <v>0.98968</v>
      </c>
      <c r="F57" s="32">
        <v>93536</v>
      </c>
      <c r="G57" s="32">
        <v>965</v>
      </c>
      <c r="H57" s="32">
        <v>465378</v>
      </c>
      <c r="I57" s="33">
        <v>5212604</v>
      </c>
      <c r="J57" s="31">
        <v>0.99109000000000003</v>
      </c>
      <c r="K57" s="30">
        <v>55.73</v>
      </c>
    </row>
    <row r="58" spans="1:12" ht="13.5" customHeight="1" x14ac:dyDescent="0.2">
      <c r="A58" s="9">
        <f t="shared" si="8"/>
        <v>25</v>
      </c>
      <c r="B58" s="8">
        <v>5</v>
      </c>
      <c r="C58" s="7">
        <v>2.5600000000000002E-3</v>
      </c>
      <c r="D58" s="7">
        <v>1.273E-2</v>
      </c>
      <c r="E58" s="7">
        <v>0.98726999999999998</v>
      </c>
      <c r="F58" s="32">
        <v>92570</v>
      </c>
      <c r="G58" s="32">
        <v>1178</v>
      </c>
      <c r="H58" s="32">
        <v>459966</v>
      </c>
      <c r="I58" s="33">
        <v>4747227</v>
      </c>
      <c r="J58" s="31">
        <v>0.98836999999999997</v>
      </c>
      <c r="K58" s="30">
        <v>51.28</v>
      </c>
    </row>
    <row r="59" spans="1:12" ht="13.5" customHeight="1" x14ac:dyDescent="0.2">
      <c r="A59" s="9">
        <f t="shared" si="8"/>
        <v>30</v>
      </c>
      <c r="B59" s="8">
        <v>5</v>
      </c>
      <c r="C59" s="7">
        <v>2.9499999999999999E-3</v>
      </c>
      <c r="D59" s="7">
        <v>1.4619999999999999E-2</v>
      </c>
      <c r="E59" s="7">
        <v>0.98538000000000003</v>
      </c>
      <c r="F59" s="32">
        <v>91392</v>
      </c>
      <c r="G59" s="32">
        <v>1336</v>
      </c>
      <c r="H59" s="32">
        <v>453682</v>
      </c>
      <c r="I59" s="33">
        <v>4287260</v>
      </c>
      <c r="J59" s="31">
        <v>0.98633999999999999</v>
      </c>
      <c r="K59" s="30">
        <v>46.91</v>
      </c>
    </row>
    <row r="60" spans="1:12" ht="13.5" customHeight="1" x14ac:dyDescent="0.2">
      <c r="A60" s="9">
        <f t="shared" si="8"/>
        <v>35</v>
      </c>
      <c r="B60" s="8">
        <v>5</v>
      </c>
      <c r="C60" s="7">
        <v>3.3500000000000001E-3</v>
      </c>
      <c r="D60" s="7">
        <v>1.6629999999999999E-2</v>
      </c>
      <c r="E60" s="7">
        <v>0.98336999999999997</v>
      </c>
      <c r="F60" s="32">
        <v>90055</v>
      </c>
      <c r="G60" s="32">
        <v>1497</v>
      </c>
      <c r="H60" s="32">
        <v>446598</v>
      </c>
      <c r="I60" s="33">
        <v>3833578</v>
      </c>
      <c r="J60" s="31">
        <v>0.98438000000000003</v>
      </c>
      <c r="K60" s="30">
        <v>42.57</v>
      </c>
    </row>
    <row r="61" spans="1:12" ht="13.5" customHeight="1" x14ac:dyDescent="0.2">
      <c r="A61" s="9">
        <f t="shared" si="8"/>
        <v>40</v>
      </c>
      <c r="B61" s="8">
        <v>5</v>
      </c>
      <c r="C61" s="7">
        <v>3.8600000000000001E-3</v>
      </c>
      <c r="D61" s="7">
        <v>1.9099999999999999E-2</v>
      </c>
      <c r="E61" s="7">
        <v>0.98089999999999999</v>
      </c>
      <c r="F61" s="32">
        <v>88558</v>
      </c>
      <c r="G61" s="32">
        <v>1691</v>
      </c>
      <c r="H61" s="32">
        <v>438654</v>
      </c>
      <c r="I61" s="33">
        <v>3386980</v>
      </c>
      <c r="J61" s="31">
        <v>0.98221000000000003</v>
      </c>
      <c r="K61" s="30">
        <v>38.25</v>
      </c>
    </row>
    <row r="62" spans="1:12" ht="13.5" customHeight="1" x14ac:dyDescent="0.2">
      <c r="A62" s="9">
        <f t="shared" si="8"/>
        <v>45</v>
      </c>
      <c r="B62" s="8">
        <v>5</v>
      </c>
      <c r="C62" s="7">
        <v>4.6800000000000001E-3</v>
      </c>
      <c r="D62" s="7">
        <v>2.3120000000000002E-2</v>
      </c>
      <c r="E62" s="7">
        <v>0.97687999999999997</v>
      </c>
      <c r="F62" s="32">
        <v>86866</v>
      </c>
      <c r="G62" s="32">
        <v>2008</v>
      </c>
      <c r="H62" s="32">
        <v>429476</v>
      </c>
      <c r="I62" s="33">
        <v>2948326</v>
      </c>
      <c r="J62" s="31">
        <v>0.97907999999999995</v>
      </c>
      <c r="K62" s="30">
        <v>33.94</v>
      </c>
    </row>
    <row r="63" spans="1:12" ht="13.5" customHeight="1" x14ac:dyDescent="0.2">
      <c r="A63" s="9">
        <f t="shared" si="8"/>
        <v>50</v>
      </c>
      <c r="B63" s="8">
        <v>5</v>
      </c>
      <c r="C63" s="7">
        <v>6.1500000000000001E-3</v>
      </c>
      <c r="D63" s="7">
        <v>3.032E-2</v>
      </c>
      <c r="E63" s="7">
        <v>0.96967999999999999</v>
      </c>
      <c r="F63" s="32">
        <v>84858</v>
      </c>
      <c r="G63" s="32">
        <v>2573</v>
      </c>
      <c r="H63" s="32">
        <v>418151</v>
      </c>
      <c r="I63" s="33">
        <v>2518850</v>
      </c>
      <c r="J63" s="31">
        <v>0.97363</v>
      </c>
      <c r="K63" s="30">
        <v>29.68</v>
      </c>
    </row>
    <row r="64" spans="1:12" ht="13.5" customHeight="1" x14ac:dyDescent="0.2">
      <c r="A64" s="9">
        <f t="shared" si="8"/>
        <v>55</v>
      </c>
      <c r="B64" s="8">
        <v>5</v>
      </c>
      <c r="C64" s="7">
        <v>8.7399999999999995E-3</v>
      </c>
      <c r="D64" s="7">
        <v>4.2819999999999997E-2</v>
      </c>
      <c r="E64" s="7">
        <v>0.95718000000000003</v>
      </c>
      <c r="F64" s="32">
        <v>82285</v>
      </c>
      <c r="G64" s="32">
        <v>3523</v>
      </c>
      <c r="H64" s="32">
        <v>403084</v>
      </c>
      <c r="I64" s="33">
        <v>2100699</v>
      </c>
      <c r="J64" s="31">
        <v>0.96396999999999999</v>
      </c>
      <c r="K64" s="30">
        <v>25.53</v>
      </c>
    </row>
    <row r="65" spans="1:11" ht="13.5" customHeight="1" x14ac:dyDescent="0.2">
      <c r="A65" s="9">
        <f t="shared" si="8"/>
        <v>60</v>
      </c>
      <c r="B65" s="8">
        <v>5</v>
      </c>
      <c r="C65" s="7">
        <v>1.294E-2</v>
      </c>
      <c r="D65" s="7">
        <v>6.2799999999999995E-2</v>
      </c>
      <c r="E65" s="7">
        <v>0.93720000000000003</v>
      </c>
      <c r="F65" s="32">
        <v>78762</v>
      </c>
      <c r="G65" s="32">
        <v>4946</v>
      </c>
      <c r="H65" s="32">
        <v>382122</v>
      </c>
      <c r="I65" s="33">
        <v>1697615</v>
      </c>
      <c r="J65" s="31">
        <v>0.94799999999999995</v>
      </c>
      <c r="K65" s="30">
        <v>21.55</v>
      </c>
    </row>
    <row r="66" spans="1:11" ht="13.5" customHeight="1" x14ac:dyDescent="0.2">
      <c r="A66" s="9">
        <f t="shared" si="8"/>
        <v>65</v>
      </c>
      <c r="B66" s="8">
        <v>5</v>
      </c>
      <c r="C66" s="7">
        <v>1.9820000000000001E-2</v>
      </c>
      <c r="D66" s="7">
        <v>9.468E-2</v>
      </c>
      <c r="E66" s="7">
        <v>0.90532000000000001</v>
      </c>
      <c r="F66" s="32">
        <v>73816</v>
      </c>
      <c r="G66" s="32">
        <v>6989</v>
      </c>
      <c r="H66" s="32">
        <v>352567</v>
      </c>
      <c r="I66" s="33">
        <v>1315493</v>
      </c>
      <c r="J66" s="31">
        <v>0.92266000000000004</v>
      </c>
      <c r="K66" s="30">
        <v>17.82</v>
      </c>
    </row>
    <row r="67" spans="1:11" ht="13.5" customHeight="1" x14ac:dyDescent="0.2">
      <c r="A67" s="9">
        <f t="shared" si="8"/>
        <v>70</v>
      </c>
      <c r="B67" s="8">
        <v>5</v>
      </c>
      <c r="C67" s="7">
        <v>3.1009999999999999E-2</v>
      </c>
      <c r="D67" s="7">
        <v>0.14438000000000001</v>
      </c>
      <c r="E67" s="7">
        <v>0.85562000000000005</v>
      </c>
      <c r="F67" s="32">
        <v>66826</v>
      </c>
      <c r="G67" s="32">
        <v>9649</v>
      </c>
      <c r="H67" s="32">
        <v>311136</v>
      </c>
      <c r="I67" s="33">
        <v>962926</v>
      </c>
      <c r="J67" s="31">
        <v>0.88249</v>
      </c>
      <c r="K67" s="30">
        <v>14.41</v>
      </c>
    </row>
    <row r="68" spans="1:11" ht="13.5" customHeight="1" x14ac:dyDescent="0.2">
      <c r="A68" s="9">
        <f t="shared" si="8"/>
        <v>75</v>
      </c>
      <c r="B68" s="8">
        <v>5</v>
      </c>
      <c r="C68" s="7">
        <v>4.8140000000000002E-2</v>
      </c>
      <c r="D68" s="7">
        <v>0.21559</v>
      </c>
      <c r="E68" s="7">
        <v>0.78441000000000005</v>
      </c>
      <c r="F68" s="32">
        <v>57178</v>
      </c>
      <c r="G68" s="32">
        <v>12327</v>
      </c>
      <c r="H68" s="32">
        <v>256052</v>
      </c>
      <c r="I68" s="33">
        <v>651790</v>
      </c>
      <c r="J68" s="31">
        <v>0.82296000000000002</v>
      </c>
      <c r="K68" s="30">
        <v>11.4</v>
      </c>
    </row>
    <row r="69" spans="1:11" ht="13.5" customHeight="1" x14ac:dyDescent="0.2">
      <c r="A69" s="9">
        <f t="shared" si="8"/>
        <v>80</v>
      </c>
      <c r="B69" s="8">
        <v>5</v>
      </c>
      <c r="C69" s="7">
        <v>7.4329999999999993E-2</v>
      </c>
      <c r="D69" s="7">
        <v>0.31386999999999998</v>
      </c>
      <c r="E69" s="7">
        <v>0.68613000000000002</v>
      </c>
      <c r="F69" s="32">
        <v>44851</v>
      </c>
      <c r="G69" s="32">
        <v>14077</v>
      </c>
      <c r="H69" s="32">
        <v>189383</v>
      </c>
      <c r="I69" s="33">
        <v>395738</v>
      </c>
      <c r="J69" s="31">
        <v>0.73963000000000001</v>
      </c>
      <c r="K69" s="30">
        <v>8.82</v>
      </c>
    </row>
    <row r="70" spans="1:11" ht="13.5" customHeight="1" x14ac:dyDescent="0.2">
      <c r="A70" s="9">
        <v>85</v>
      </c>
      <c r="B70" s="8">
        <v>5</v>
      </c>
      <c r="C70" s="7">
        <v>0.11249000000000001</v>
      </c>
      <c r="D70" s="7">
        <v>0.43656</v>
      </c>
      <c r="E70" s="7">
        <v>0.56344000000000005</v>
      </c>
      <c r="F70" s="32">
        <v>30774</v>
      </c>
      <c r="G70" s="32">
        <v>13435</v>
      </c>
      <c r="H70" s="32">
        <v>119426</v>
      </c>
      <c r="I70" s="33">
        <v>206355</v>
      </c>
      <c r="J70" s="31">
        <v>0.63060000000000005</v>
      </c>
      <c r="K70" s="30">
        <v>6.71</v>
      </c>
    </row>
    <row r="71" spans="1:11" ht="13.5" customHeight="1" x14ac:dyDescent="0.2">
      <c r="A71" s="9">
        <v>90</v>
      </c>
      <c r="B71" s="8">
        <v>5</v>
      </c>
      <c r="C71" s="7">
        <v>0.16664999999999999</v>
      </c>
      <c r="D71" s="7">
        <v>0.57581000000000004</v>
      </c>
      <c r="E71" s="7">
        <v>0.42419000000000001</v>
      </c>
      <c r="F71" s="32">
        <v>17339</v>
      </c>
      <c r="G71" s="32">
        <v>9984</v>
      </c>
      <c r="H71" s="32">
        <v>59911</v>
      </c>
      <c r="I71" s="33">
        <v>86929</v>
      </c>
      <c r="J71" s="31">
        <v>0.50165000000000004</v>
      </c>
      <c r="K71" s="30">
        <v>5.01</v>
      </c>
    </row>
    <row r="72" spans="1:11" ht="13.5" customHeight="1" x14ac:dyDescent="0.2">
      <c r="A72" s="9">
        <v>95</v>
      </c>
      <c r="B72" s="8">
        <v>5</v>
      </c>
      <c r="C72" s="7">
        <v>0.23963999999999999</v>
      </c>
      <c r="D72" s="7">
        <v>0.71243000000000001</v>
      </c>
      <c r="E72" s="7">
        <v>0.28756999999999999</v>
      </c>
      <c r="F72" s="32">
        <v>7355</v>
      </c>
      <c r="G72" s="32">
        <v>5240</v>
      </c>
      <c r="H72" s="32">
        <v>21866</v>
      </c>
      <c r="I72" s="33">
        <v>27019</v>
      </c>
      <c r="J72" s="31">
        <v>0.36497000000000002</v>
      </c>
      <c r="K72" s="30">
        <v>3.67</v>
      </c>
    </row>
    <row r="73" spans="1:11" ht="13.5" customHeight="1" x14ac:dyDescent="0.2">
      <c r="A73" s="9" t="s">
        <v>3</v>
      </c>
      <c r="B73" s="34" t="s">
        <v>10</v>
      </c>
      <c r="C73" s="7">
        <v>0.41045999999999999</v>
      </c>
      <c r="D73" s="7">
        <v>1</v>
      </c>
      <c r="E73" s="7">
        <v>0</v>
      </c>
      <c r="F73" s="32">
        <v>2115</v>
      </c>
      <c r="G73" s="32">
        <v>2115</v>
      </c>
      <c r="H73" s="32">
        <v>5153</v>
      </c>
      <c r="I73" s="33">
        <v>5153</v>
      </c>
      <c r="J73" s="31">
        <v>0.19072</v>
      </c>
      <c r="K73" s="30">
        <v>2.44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0.12094345903344084</v>
      </c>
      <c r="E75" s="37" t="s">
        <v>6</v>
      </c>
      <c r="F75" s="17" t="s">
        <v>8</v>
      </c>
      <c r="G75" s="18">
        <f>+(H29-F30)/G29</f>
        <v>0.12445528614744079</v>
      </c>
      <c r="H75" s="37" t="s">
        <v>7</v>
      </c>
      <c r="I75" s="15" t="s">
        <v>8</v>
      </c>
      <c r="J75" s="16">
        <f>(H52-F53)/G52</f>
        <v>0.11725596857056513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1.4364562868294382</v>
      </c>
      <c r="E76" s="38"/>
      <c r="F76" s="20" t="s">
        <v>9</v>
      </c>
      <c r="G76" s="18">
        <f>+(H30-4*F31)/G30</f>
        <v>1.5085630516443769</v>
      </c>
      <c r="H76" s="38"/>
      <c r="I76" s="19" t="s">
        <v>9</v>
      </c>
      <c r="J76" s="16">
        <f>(H53-4*F54)/G53</f>
        <v>1.3607427055702919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24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3.2827810121261645E-2</v>
      </c>
      <c r="D6" s="7">
        <f t="shared" si="0"/>
        <v>3.1904348848683477E-2</v>
      </c>
      <c r="E6" s="7">
        <f t="shared" si="0"/>
        <v>0.96809565115131657</v>
      </c>
      <c r="F6" s="32">
        <f t="shared" si="0"/>
        <v>100000</v>
      </c>
      <c r="G6" s="32">
        <f t="shared" si="0"/>
        <v>3190.4348848683476</v>
      </c>
      <c r="H6" s="32">
        <f t="shared" si="0"/>
        <v>97200.714577417704</v>
      </c>
      <c r="I6" s="33">
        <f t="shared" si="0"/>
        <v>6886452.2769966573</v>
      </c>
      <c r="J6" s="31"/>
      <c r="K6" s="30">
        <f t="shared" ref="K6:K27" si="1">+K29*0.5122+K52*0.4878</f>
        <v>68.863722777966586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3.3439539394654605E-3</v>
      </c>
      <c r="D7" s="7">
        <f t="shared" si="0"/>
        <v>1.326864504729636E-2</v>
      </c>
      <c r="E7" s="7">
        <f t="shared" si="0"/>
        <v>0.9867313549527037</v>
      </c>
      <c r="F7" s="32">
        <f t="shared" si="0"/>
        <v>96809.565115131656</v>
      </c>
      <c r="G7" s="32">
        <f t="shared" si="0"/>
        <v>1284.2803057198912</v>
      </c>
      <c r="H7" s="32">
        <f t="shared" si="0"/>
        <v>383962.02894735499</v>
      </c>
      <c r="I7" s="33">
        <f t="shared" si="0"/>
        <v>6789251.5624192404</v>
      </c>
      <c r="J7" s="31">
        <f t="shared" ref="J7:J27" si="2">+J30*0.5122+J53*0.4878</f>
        <v>0.96232451144954534</v>
      </c>
      <c r="K7" s="30">
        <f t="shared" si="1"/>
        <v>70.120014932529955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9.0157520905993728E-4</v>
      </c>
      <c r="D8" s="7">
        <f t="shared" si="0"/>
        <v>4.504787158946779E-3</v>
      </c>
      <c r="E8" s="7">
        <f t="shared" si="0"/>
        <v>0.99549521284105325</v>
      </c>
      <c r="F8" s="32">
        <f t="shared" si="0"/>
        <v>95525.284809411765</v>
      </c>
      <c r="G8" s="32">
        <f t="shared" si="0"/>
        <v>430.02680787987941</v>
      </c>
      <c r="H8" s="32">
        <f t="shared" si="0"/>
        <v>476448.26049979508</v>
      </c>
      <c r="I8" s="33">
        <f t="shared" si="0"/>
        <v>6405289.5334718851</v>
      </c>
      <c r="J8" s="31">
        <f t="shared" si="2"/>
        <v>0.99019958229303318</v>
      </c>
      <c r="K8" s="30">
        <f t="shared" si="1"/>
        <v>67.045116240826459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1.1189601042600628E-3</v>
      </c>
      <c r="D9" s="7">
        <f t="shared" si="0"/>
        <v>5.5762966476323433E-3</v>
      </c>
      <c r="E9" s="7">
        <f t="shared" si="0"/>
        <v>0.99442370335236774</v>
      </c>
      <c r="F9" s="32">
        <f t="shared" si="0"/>
        <v>95095.258001531882</v>
      </c>
      <c r="G9" s="32">
        <f t="shared" si="0"/>
        <v>529.92976386724047</v>
      </c>
      <c r="H9" s="32">
        <f t="shared" si="0"/>
        <v>474301.53707395284</v>
      </c>
      <c r="I9" s="33">
        <f t="shared" si="0"/>
        <v>5928841.2729720902</v>
      </c>
      <c r="J9" s="31">
        <f t="shared" si="2"/>
        <v>0.99549537432114699</v>
      </c>
      <c r="K9" s="30">
        <f t="shared" si="1"/>
        <v>62.331991368249575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2.3104021596567648E-3</v>
      </c>
      <c r="D10" s="7">
        <f t="shared" si="0"/>
        <v>1.1481830494697838E-2</v>
      </c>
      <c r="E10" s="7">
        <f t="shared" si="0"/>
        <v>0.98851816950530225</v>
      </c>
      <c r="F10" s="32">
        <f t="shared" si="0"/>
        <v>94565.328237664653</v>
      </c>
      <c r="G10" s="32">
        <f t="shared" si="0"/>
        <v>1084.022320849896</v>
      </c>
      <c r="H10" s="32">
        <f t="shared" si="0"/>
        <v>470410.25965468003</v>
      </c>
      <c r="I10" s="33">
        <f t="shared" si="0"/>
        <v>5454539.7358981371</v>
      </c>
      <c r="J10" s="31">
        <f t="shared" si="2"/>
        <v>0.99178731295580214</v>
      </c>
      <c r="K10" s="30">
        <f t="shared" si="1"/>
        <v>57.665230039909417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3.9471830489127783E-3</v>
      </c>
      <c r="D11" s="7">
        <f t="shared" si="0"/>
        <v>1.9515363176285681E-2</v>
      </c>
      <c r="E11" s="7">
        <f t="shared" si="0"/>
        <v>0.98048463682371434</v>
      </c>
      <c r="F11" s="32">
        <f t="shared" si="0"/>
        <v>93481.305916814745</v>
      </c>
      <c r="G11" s="32">
        <f t="shared" si="0"/>
        <v>1816.9846158784997</v>
      </c>
      <c r="H11" s="32">
        <f t="shared" si="0"/>
        <v>463105.48779194156</v>
      </c>
      <c r="I11" s="33">
        <f t="shared" si="0"/>
        <v>4984129.4762434578</v>
      </c>
      <c r="J11" s="31">
        <f t="shared" si="2"/>
        <v>0.98443240037743807</v>
      </c>
      <c r="K11" s="30">
        <f t="shared" si="1"/>
        <v>53.280285848476296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4.7659357946625578E-3</v>
      </c>
      <c r="D12" s="7">
        <f t="shared" si="0"/>
        <v>2.3489166412600002E-2</v>
      </c>
      <c r="E12" s="7">
        <f t="shared" si="0"/>
        <v>0.97651083358739998</v>
      </c>
      <c r="F12" s="32">
        <f t="shared" si="0"/>
        <v>91664.321300936252</v>
      </c>
      <c r="G12" s="32">
        <f t="shared" si="0"/>
        <v>2133.3443099557066</v>
      </c>
      <c r="H12" s="32">
        <f t="shared" si="0"/>
        <v>453012.80181397044</v>
      </c>
      <c r="I12" s="33">
        <f t="shared" si="0"/>
        <v>4521023.9884515163</v>
      </c>
      <c r="J12" s="31">
        <f t="shared" si="2"/>
        <v>0.97806258363061449</v>
      </c>
      <c r="K12" s="30">
        <f t="shared" si="1"/>
        <v>49.251795973301313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4.8013499445993786E-3</v>
      </c>
      <c r="D13" s="7">
        <f t="shared" si="0"/>
        <v>2.3652969920266081E-2</v>
      </c>
      <c r="E13" s="7">
        <f t="shared" si="0"/>
        <v>0.97634703007973389</v>
      </c>
      <c r="F13" s="32">
        <f t="shared" si="0"/>
        <v>89530.976990980533</v>
      </c>
      <c r="G13" s="32">
        <f t="shared" si="0"/>
        <v>2089.2627464167595</v>
      </c>
      <c r="H13" s="32">
        <f t="shared" si="0"/>
        <v>442386.94024110842</v>
      </c>
      <c r="I13" s="33">
        <f t="shared" si="0"/>
        <v>4068011.186637545</v>
      </c>
      <c r="J13" s="31">
        <f t="shared" si="2"/>
        <v>0.97626741203751322</v>
      </c>
      <c r="K13" s="30">
        <f t="shared" si="1"/>
        <v>45.334769337844477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4.7207095957910294E-3</v>
      </c>
      <c r="D14" s="7">
        <f t="shared" si="0"/>
        <v>2.3296575364637775E-2</v>
      </c>
      <c r="E14" s="7">
        <f t="shared" si="0"/>
        <v>0.97670342463536231</v>
      </c>
      <c r="F14" s="32">
        <f t="shared" si="0"/>
        <v>87441.714244563773</v>
      </c>
      <c r="G14" s="32">
        <f t="shared" si="0"/>
        <v>2006.1119127100101</v>
      </c>
      <c r="H14" s="32">
        <f t="shared" si="0"/>
        <v>432180.69864232594</v>
      </c>
      <c r="I14" s="33">
        <f t="shared" si="0"/>
        <v>3625624.2463964373</v>
      </c>
      <c r="J14" s="31">
        <f t="shared" si="2"/>
        <v>0.97659174031855067</v>
      </c>
      <c r="K14" s="30">
        <f t="shared" si="1"/>
        <v>41.338364841153364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5.0095234129299733E-3</v>
      </c>
      <c r="D15" s="7">
        <f t="shared" si="0"/>
        <v>2.4713085262728023E-2</v>
      </c>
      <c r="E15" s="7">
        <f t="shared" si="0"/>
        <v>0.97528691473727203</v>
      </c>
      <c r="F15" s="32">
        <f t="shared" si="0"/>
        <v>85435.114531853775</v>
      </c>
      <c r="G15" s="32">
        <f t="shared" si="0"/>
        <v>2078.0573790082117</v>
      </c>
      <c r="H15" s="32">
        <f t="shared" si="0"/>
        <v>422050.56667078793</v>
      </c>
      <c r="I15" s="33">
        <f t="shared" si="0"/>
        <v>3193443.5477541108</v>
      </c>
      <c r="J15" s="31">
        <f t="shared" si="2"/>
        <v>0.97619028379167916</v>
      </c>
      <c r="K15" s="30">
        <f t="shared" si="1"/>
        <v>37.241680283655271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5.9015422321838764E-3</v>
      </c>
      <c r="D16" s="7">
        <f t="shared" si="4"/>
        <v>2.9055175319151492E-2</v>
      </c>
      <c r="E16" s="7">
        <f t="shared" si="4"/>
        <v>0.97094482468084853</v>
      </c>
      <c r="F16" s="32">
        <f t="shared" si="4"/>
        <v>83357.057152845562</v>
      </c>
      <c r="G16" s="32">
        <f t="shared" si="4"/>
        <v>2379.3943159889336</v>
      </c>
      <c r="H16" s="32">
        <f t="shared" si="4"/>
        <v>411014.09209478751</v>
      </c>
      <c r="I16" s="33">
        <f t="shared" si="4"/>
        <v>2771392.493283323</v>
      </c>
      <c r="J16" s="31">
        <f t="shared" si="2"/>
        <v>0.97340496036346769</v>
      </c>
      <c r="K16" s="30">
        <f t="shared" si="1"/>
        <v>33.10399408295104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7.6586459026851284E-3</v>
      </c>
      <c r="D17" s="7">
        <f t="shared" si="4"/>
        <v>3.7542820573770855E-2</v>
      </c>
      <c r="E17" s="7">
        <f t="shared" si="4"/>
        <v>0.9624571794262291</v>
      </c>
      <c r="F17" s="32">
        <f t="shared" si="4"/>
        <v>80977.662836856616</v>
      </c>
      <c r="G17" s="32">
        <f t="shared" si="4"/>
        <v>2980.2282325479464</v>
      </c>
      <c r="H17" s="32">
        <f t="shared" si="4"/>
        <v>397741.99643602606</v>
      </c>
      <c r="I17" s="33">
        <f t="shared" si="4"/>
        <v>2360378.4011885356</v>
      </c>
      <c r="J17" s="31">
        <f t="shared" si="2"/>
        <v>0.96709370674846884</v>
      </c>
      <c r="K17" s="30">
        <f t="shared" si="1"/>
        <v>28.993830812654743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1.0578036950227927E-2</v>
      </c>
      <c r="D18" s="7">
        <f t="shared" si="4"/>
        <v>5.1499906388042749E-2</v>
      </c>
      <c r="E18" s="7">
        <f t="shared" si="4"/>
        <v>0.9485000936119572</v>
      </c>
      <c r="F18" s="32">
        <f t="shared" si="4"/>
        <v>77997.434604308684</v>
      </c>
      <c r="G18" s="32">
        <f t="shared" si="4"/>
        <v>3930.5104487936815</v>
      </c>
      <c r="H18" s="32">
        <f t="shared" si="4"/>
        <v>380629.49763788894</v>
      </c>
      <c r="I18" s="33">
        <f t="shared" si="4"/>
        <v>1962636.4047525094</v>
      </c>
      <c r="J18" s="31">
        <f t="shared" si="2"/>
        <v>0.95607117411094356</v>
      </c>
      <c r="K18" s="30">
        <f t="shared" si="1"/>
        <v>24.997735596264825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1.5351153058755302E-2</v>
      </c>
      <c r="D19" s="7">
        <f t="shared" si="4"/>
        <v>7.3858497147489738E-2</v>
      </c>
      <c r="E19" s="7">
        <f t="shared" si="4"/>
        <v>0.92614150285251018</v>
      </c>
      <c r="F19" s="32">
        <f t="shared" si="4"/>
        <v>74066.924155514993</v>
      </c>
      <c r="G19" s="32">
        <f t="shared" si="4"/>
        <v>5338.764272485585</v>
      </c>
      <c r="H19" s="32">
        <f t="shared" si="4"/>
        <v>357636.19425476907</v>
      </c>
      <c r="I19" s="33">
        <f t="shared" si="4"/>
        <v>1582006.9071146206</v>
      </c>
      <c r="J19" s="31">
        <f t="shared" si="2"/>
        <v>0.93818692584608998</v>
      </c>
      <c r="K19" s="30">
        <f t="shared" si="1"/>
        <v>21.189960528120615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2.2561553242354961E-2</v>
      </c>
      <c r="D20" s="7">
        <f t="shared" si="4"/>
        <v>0.10673242725061369</v>
      </c>
      <c r="E20" s="7">
        <f t="shared" si="4"/>
        <v>0.89326757274938628</v>
      </c>
      <c r="F20" s="32">
        <f t="shared" si="4"/>
        <v>68728.15988302941</v>
      </c>
      <c r="G20" s="32">
        <f t="shared" si="4"/>
        <v>7145.8827838633251</v>
      </c>
      <c r="H20" s="32">
        <f t="shared" si="4"/>
        <v>326582.85209373361</v>
      </c>
      <c r="I20" s="33">
        <f t="shared" si="4"/>
        <v>1224370.7128598513</v>
      </c>
      <c r="J20" s="31">
        <f t="shared" si="2"/>
        <v>0.91094860892627239</v>
      </c>
      <c r="K20" s="30">
        <f t="shared" si="1"/>
        <v>17.636643064389176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3.3673240267219066E-2</v>
      </c>
      <c r="D21" s="7">
        <f t="shared" si="4"/>
        <v>0.15523522821922783</v>
      </c>
      <c r="E21" s="7">
        <f t="shared" si="4"/>
        <v>0.84476477178077225</v>
      </c>
      <c r="F21" s="32">
        <f t="shared" si="4"/>
        <v>61582.27709916608</v>
      </c>
      <c r="G21" s="32">
        <f t="shared" si="4"/>
        <v>9301.631918468247</v>
      </c>
      <c r="H21" s="32">
        <f t="shared" si="4"/>
        <v>285538.43748278613</v>
      </c>
      <c r="I21" s="33">
        <f t="shared" si="4"/>
        <v>897787.86076611769</v>
      </c>
      <c r="J21" s="31">
        <f t="shared" si="2"/>
        <v>0.87092943288559077</v>
      </c>
      <c r="K21" s="30">
        <f t="shared" si="1"/>
        <v>14.397322296964219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5.0002695393114041E-2</v>
      </c>
      <c r="D22" s="7">
        <f t="shared" si="4"/>
        <v>0.22205252418689547</v>
      </c>
      <c r="E22" s="7">
        <f t="shared" si="4"/>
        <v>0.77794747581310453</v>
      </c>
      <c r="F22" s="32">
        <f t="shared" si="4"/>
        <v>52280.645180697844</v>
      </c>
      <c r="G22" s="32">
        <f t="shared" si="4"/>
        <v>11289.841487506805</v>
      </c>
      <c r="H22" s="32">
        <f t="shared" si="4"/>
        <v>233865.66701893386</v>
      </c>
      <c r="I22" s="33">
        <f t="shared" si="4"/>
        <v>612249.42328333156</v>
      </c>
      <c r="J22" s="31">
        <f t="shared" si="2"/>
        <v>0.81399413257103614</v>
      </c>
      <c r="K22" s="30">
        <f t="shared" si="1"/>
        <v>11.532454088504426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7.4127895296850099E-2</v>
      </c>
      <c r="D23" s="7">
        <f t="shared" si="4"/>
        <v>0.31183871943659636</v>
      </c>
      <c r="E23" s="7">
        <f t="shared" si="4"/>
        <v>0.68816128056340364</v>
      </c>
      <c r="F23" s="32">
        <f t="shared" si="4"/>
        <v>40991.291493191035</v>
      </c>
      <c r="G23" s="32">
        <f t="shared" si="4"/>
        <v>12438.930892004784</v>
      </c>
      <c r="H23" s="32">
        <f t="shared" si="4"/>
        <v>174025.10335920553</v>
      </c>
      <c r="I23" s="33">
        <f t="shared" si="4"/>
        <v>378384.24406439764</v>
      </c>
      <c r="J23" s="31">
        <f t="shared" si="2"/>
        <v>0.73704146697440986</v>
      </c>
      <c r="K23" s="30">
        <f t="shared" si="1"/>
        <v>9.054326795839323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0.10876687303763012</v>
      </c>
      <c r="D24" s="7">
        <f t="shared" si="4"/>
        <v>0.42375126336934543</v>
      </c>
      <c r="E24" s="7">
        <f t="shared" si="4"/>
        <v>0.57624873663065457</v>
      </c>
      <c r="F24" s="32">
        <f t="shared" si="4"/>
        <v>28551.872801186248</v>
      </c>
      <c r="G24" s="32">
        <f t="shared" si="4"/>
        <v>11781.262347104139</v>
      </c>
      <c r="H24" s="32">
        <f t="shared" si="4"/>
        <v>112599.14782365439</v>
      </c>
      <c r="I24" s="33">
        <f t="shared" si="4"/>
        <v>204359.14070519211</v>
      </c>
      <c r="J24" s="31">
        <f t="shared" si="2"/>
        <v>0.63754434564699203</v>
      </c>
      <c r="K24" s="30">
        <f t="shared" si="1"/>
        <v>6.9896643249204065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0.15766084953952952</v>
      </c>
      <c r="D25" s="7">
        <f t="shared" si="4"/>
        <v>0.55290012947555778</v>
      </c>
      <c r="E25" s="7">
        <f t="shared" si="4"/>
        <v>0.44709987052444217</v>
      </c>
      <c r="F25" s="32">
        <f t="shared" si="4"/>
        <v>16770.610454082111</v>
      </c>
      <c r="G25" s="32">
        <f t="shared" si="4"/>
        <v>9033.253209399536</v>
      </c>
      <c r="H25" s="32">
        <f t="shared" si="4"/>
        <v>59830.233434532303</v>
      </c>
      <c r="I25" s="33">
        <f t="shared" si="4"/>
        <v>91759.992881537764</v>
      </c>
      <c r="J25" s="31">
        <f t="shared" si="2"/>
        <v>0.51910794698314122</v>
      </c>
      <c r="K25" s="30">
        <f t="shared" si="1"/>
        <v>5.3077160046125558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0.22508023870999636</v>
      </c>
      <c r="D26" s="7">
        <f t="shared" si="5"/>
        <v>0.68600212875695088</v>
      </c>
      <c r="E26" s="7">
        <f t="shared" si="5"/>
        <v>0.31399787124304912</v>
      </c>
      <c r="F26" s="32">
        <f t="shared" si="5"/>
        <v>7737.3572446825756</v>
      </c>
      <c r="G26" s="32">
        <f t="shared" si="5"/>
        <v>5165.1664546339025</v>
      </c>
      <c r="H26" s="32">
        <f t="shared" si="5"/>
        <v>24232.544952583703</v>
      </c>
      <c r="I26" s="33">
        <f t="shared" si="5"/>
        <v>31929.759447005454</v>
      </c>
      <c r="J26" s="31">
        <f t="shared" si="2"/>
        <v>0.38945522384962017</v>
      </c>
      <c r="K26" s="30">
        <f t="shared" si="1"/>
        <v>3.9591115152893259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0.36526363042157617</v>
      </c>
      <c r="D27" s="7">
        <f t="shared" si="6"/>
        <v>1</v>
      </c>
      <c r="E27" s="7">
        <f t="shared" si="6"/>
        <v>0</v>
      </c>
      <c r="F27" s="32">
        <f t="shared" si="6"/>
        <v>2572.1907900486726</v>
      </c>
      <c r="G27" s="32">
        <f t="shared" si="6"/>
        <v>2572.1907900486726</v>
      </c>
      <c r="H27" s="32">
        <f t="shared" si="6"/>
        <v>7697.2144944217507</v>
      </c>
      <c r="I27" s="33">
        <f t="shared" si="6"/>
        <v>7697.2144944217507</v>
      </c>
      <c r="J27" s="31">
        <f t="shared" si="2"/>
        <v>0.22158604278417654</v>
      </c>
      <c r="K27" s="30">
        <f t="shared" si="1"/>
        <v>2.7892865566541669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3.5006634364040702E-2</v>
      </c>
      <c r="D29" s="7">
        <v>3.3965593222732279E-2</v>
      </c>
      <c r="E29" s="7">
        <v>0.96603440677726771</v>
      </c>
      <c r="F29" s="32">
        <v>100000</v>
      </c>
      <c r="G29" s="32">
        <v>3396.5593222732277</v>
      </c>
      <c r="H29" s="32">
        <v>97026.160440097054</v>
      </c>
      <c r="I29" s="33">
        <v>6446735.4115514597</v>
      </c>
      <c r="J29" s="31"/>
      <c r="K29" s="30">
        <v>64.467354115514595</v>
      </c>
    </row>
    <row r="30" spans="1:11" ht="13.5" customHeight="1" x14ac:dyDescent="0.2">
      <c r="A30" s="6">
        <v>1</v>
      </c>
      <c r="B30" s="8">
        <v>4</v>
      </c>
      <c r="C30" s="7">
        <v>3.2715305339036712E-3</v>
      </c>
      <c r="D30" s="7">
        <v>1.2981645933807809E-2</v>
      </c>
      <c r="E30" s="7">
        <v>0.98701835406619221</v>
      </c>
      <c r="F30" s="32">
        <v>96603.440677726772</v>
      </c>
      <c r="G30" s="32">
        <v>1254.0716628658556</v>
      </c>
      <c r="H30" s="32">
        <v>383328.73554735444</v>
      </c>
      <c r="I30" s="33">
        <v>6349709.2511113631</v>
      </c>
      <c r="J30" s="31">
        <v>0.96070979197490292</v>
      </c>
      <c r="K30" s="30">
        <v>65.729638681237716</v>
      </c>
    </row>
    <row r="31" spans="1:11" ht="13.5" customHeight="1" x14ac:dyDescent="0.2">
      <c r="A31" s="6">
        <v>5</v>
      </c>
      <c r="B31" s="8">
        <v>5</v>
      </c>
      <c r="C31" s="7">
        <v>1.0649769798124508E-3</v>
      </c>
      <c r="D31" s="7">
        <v>5.3093306500327578E-3</v>
      </c>
      <c r="E31" s="7">
        <v>0.99469066934996719</v>
      </c>
      <c r="F31" s="32">
        <v>95349.369014860917</v>
      </c>
      <c r="G31" s="32">
        <v>506.24132737188484</v>
      </c>
      <c r="H31" s="32">
        <v>475354.244240131</v>
      </c>
      <c r="I31" s="33">
        <v>5966380.5155640086</v>
      </c>
      <c r="J31" s="31">
        <v>0.98958967257523045</v>
      </c>
      <c r="K31" s="30">
        <v>62.57388567127385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1.2513004768841525E-3</v>
      </c>
      <c r="D32" s="7">
        <v>6.2394233651549072E-3</v>
      </c>
      <c r="E32" s="7">
        <v>0.99376057663484507</v>
      </c>
      <c r="F32" s="32">
        <v>94843.127687489032</v>
      </c>
      <c r="G32" s="32">
        <v>591.76642691768939</v>
      </c>
      <c r="H32" s="32">
        <v>472921.12314321136</v>
      </c>
      <c r="I32" s="33">
        <v>5491026.2713238774</v>
      </c>
      <c r="J32" s="31">
        <v>0.99488145708931441</v>
      </c>
      <c r="K32" s="30">
        <v>57.89587928201793</v>
      </c>
    </row>
    <row r="33" spans="1:11" ht="13.5" customHeight="1" x14ac:dyDescent="0.2">
      <c r="A33" s="9">
        <f t="shared" si="7"/>
        <v>15</v>
      </c>
      <c r="B33" s="8">
        <v>5</v>
      </c>
      <c r="C33" s="7">
        <v>3.1869585311533866E-3</v>
      </c>
      <c r="D33" s="7">
        <v>1.5826346143494412E-2</v>
      </c>
      <c r="E33" s="7">
        <v>0.98417365385650557</v>
      </c>
      <c r="F33" s="32">
        <v>94251.361260571342</v>
      </c>
      <c r="G33" s="32">
        <v>1491.6546678053419</v>
      </c>
      <c r="H33" s="32">
        <v>468049.60065341665</v>
      </c>
      <c r="I33" s="33">
        <v>5018105.1481806664</v>
      </c>
      <c r="J33" s="31">
        <v>0.98969908035103882</v>
      </c>
      <c r="K33" s="30">
        <v>53.241725966242527</v>
      </c>
    </row>
    <row r="34" spans="1:11" ht="13.5" customHeight="1" x14ac:dyDescent="0.2">
      <c r="A34" s="9">
        <f t="shared" si="7"/>
        <v>20</v>
      </c>
      <c r="B34" s="8">
        <v>5</v>
      </c>
      <c r="C34" s="7">
        <v>5.9444612434845327E-3</v>
      </c>
      <c r="D34" s="7">
        <v>2.931075590840625E-2</v>
      </c>
      <c r="E34" s="7">
        <v>0.97068924409159374</v>
      </c>
      <c r="F34" s="32">
        <v>92759.706592766001</v>
      </c>
      <c r="G34" s="32">
        <v>2718.8571180759463</v>
      </c>
      <c r="H34" s="32">
        <v>457376.5403981678</v>
      </c>
      <c r="I34" s="33">
        <v>4550055.5475272499</v>
      </c>
      <c r="J34" s="31">
        <v>0.97719673248230776</v>
      </c>
      <c r="K34" s="30">
        <v>49.052069208270787</v>
      </c>
    </row>
    <row r="35" spans="1:11" ht="13.5" customHeight="1" x14ac:dyDescent="0.2">
      <c r="A35" s="9">
        <f t="shared" si="7"/>
        <v>25</v>
      </c>
      <c r="B35" s="8">
        <v>5</v>
      </c>
      <c r="C35" s="7">
        <v>7.1429710946164732E-3</v>
      </c>
      <c r="D35" s="7">
        <v>3.5088146061304185E-2</v>
      </c>
      <c r="E35" s="7">
        <v>0.96491185393869583</v>
      </c>
      <c r="F35" s="32">
        <v>90040.849474690054</v>
      </c>
      <c r="G35" s="32">
        <v>3159.3664778518287</v>
      </c>
      <c r="H35" s="32">
        <v>442304.25071060215</v>
      </c>
      <c r="I35" s="33">
        <v>4092679.0071290825</v>
      </c>
      <c r="J35" s="31">
        <v>0.96704621169585014</v>
      </c>
      <c r="K35" s="30">
        <v>45.453580580439883</v>
      </c>
    </row>
    <row r="36" spans="1:11" ht="13.5" customHeight="1" x14ac:dyDescent="0.2">
      <c r="A36" s="9">
        <f t="shared" si="7"/>
        <v>30</v>
      </c>
      <c r="B36" s="8">
        <v>5</v>
      </c>
      <c r="C36" s="7">
        <v>6.8978327696200296E-3</v>
      </c>
      <c r="D36" s="7">
        <v>3.3893693713912695E-2</v>
      </c>
      <c r="E36" s="7">
        <v>0.96610630628608729</v>
      </c>
      <c r="F36" s="32">
        <v>86881.482996838226</v>
      </c>
      <c r="G36" s="32">
        <v>2944.7343741053483</v>
      </c>
      <c r="H36" s="32">
        <v>426907.18555468263</v>
      </c>
      <c r="I36" s="33">
        <v>3650374.7564184801</v>
      </c>
      <c r="J36" s="31">
        <v>0.96518897313063867</v>
      </c>
      <c r="K36" s="30">
        <v>42.015566844678787</v>
      </c>
    </row>
    <row r="37" spans="1:11" ht="13.5" customHeight="1" x14ac:dyDescent="0.2">
      <c r="A37" s="9">
        <f t="shared" si="7"/>
        <v>35</v>
      </c>
      <c r="B37" s="8">
        <v>5</v>
      </c>
      <c r="C37" s="7">
        <v>6.4261140097442975E-3</v>
      </c>
      <c r="D37" s="7">
        <v>3.161696088371295E-2</v>
      </c>
      <c r="E37" s="7">
        <v>0.96838303911628709</v>
      </c>
      <c r="F37" s="32">
        <v>83936.748622732877</v>
      </c>
      <c r="G37" s="32">
        <v>2653.8248979109921</v>
      </c>
      <c r="H37" s="32">
        <v>412975.07232004288</v>
      </c>
      <c r="I37" s="33">
        <v>3223467.5708637973</v>
      </c>
      <c r="J37" s="31">
        <v>0.96736500647901325</v>
      </c>
      <c r="K37" s="30">
        <v>38.403531513380237</v>
      </c>
    </row>
    <row r="38" spans="1:11" ht="13.5" customHeight="1" x14ac:dyDescent="0.2">
      <c r="A38" s="9">
        <f t="shared" si="7"/>
        <v>40</v>
      </c>
      <c r="B38" s="8">
        <v>5</v>
      </c>
      <c r="C38" s="7">
        <v>6.5899910443771451E-3</v>
      </c>
      <c r="D38" s="7">
        <v>3.2420635030706801E-2</v>
      </c>
      <c r="E38" s="7">
        <v>0.9675793649692932</v>
      </c>
      <c r="F38" s="32">
        <v>81282.923724821885</v>
      </c>
      <c r="G38" s="32">
        <v>2635.2440043112292</v>
      </c>
      <c r="H38" s="32">
        <v>399885.82481606392</v>
      </c>
      <c r="I38" s="33">
        <v>2810492.4985437542</v>
      </c>
      <c r="J38" s="31">
        <v>0.96830499373619527</v>
      </c>
      <c r="K38" s="30">
        <v>34.576665918889631</v>
      </c>
    </row>
    <row r="39" spans="1:11" ht="13.5" customHeight="1" x14ac:dyDescent="0.2">
      <c r="A39" s="9">
        <f t="shared" si="7"/>
        <v>45</v>
      </c>
      <c r="B39" s="8">
        <v>5</v>
      </c>
      <c r="C39" s="7">
        <v>7.6744049827877324E-3</v>
      </c>
      <c r="D39" s="7">
        <v>3.7669459818726068E-2</v>
      </c>
      <c r="E39" s="7">
        <v>0.96233054018127395</v>
      </c>
      <c r="F39" s="32">
        <v>78647.679720510656</v>
      </c>
      <c r="G39" s="32">
        <v>2962.615611067813</v>
      </c>
      <c r="H39" s="32">
        <v>386038.47695194749</v>
      </c>
      <c r="I39" s="33">
        <v>2410606.6737276902</v>
      </c>
      <c r="J39" s="31">
        <v>0.96537174612156906</v>
      </c>
      <c r="K39" s="30">
        <v>30.650703012399539</v>
      </c>
    </row>
    <row r="40" spans="1:11" ht="13.5" customHeight="1" x14ac:dyDescent="0.2">
      <c r="A40" s="9">
        <f t="shared" si="7"/>
        <v>50</v>
      </c>
      <c r="B40" s="8">
        <v>5</v>
      </c>
      <c r="C40" s="7">
        <v>9.8954078537390241E-3</v>
      </c>
      <c r="D40" s="7">
        <v>4.8326248679755678E-2</v>
      </c>
      <c r="E40" s="7">
        <v>0.95167375132024434</v>
      </c>
      <c r="F40" s="32">
        <v>75685.064109442843</v>
      </c>
      <c r="G40" s="32">
        <v>3657.5752294961858</v>
      </c>
      <c r="H40" s="32">
        <v>369623.49440848513</v>
      </c>
      <c r="I40" s="33">
        <v>2024568.1967757428</v>
      </c>
      <c r="J40" s="31">
        <v>0.95747837709580008</v>
      </c>
      <c r="K40" s="30">
        <v>26.749903968478606</v>
      </c>
    </row>
    <row r="41" spans="1:11" ht="13.5" customHeight="1" x14ac:dyDescent="0.2">
      <c r="A41" s="9">
        <f t="shared" si="7"/>
        <v>55</v>
      </c>
      <c r="B41" s="8">
        <v>5</v>
      </c>
      <c r="C41" s="7">
        <v>1.3480872608801106E-2</v>
      </c>
      <c r="D41" s="7">
        <v>6.5299547809532899E-2</v>
      </c>
      <c r="E41" s="7">
        <v>0.93470045219046716</v>
      </c>
      <c r="F41" s="32">
        <v>72027.488879946657</v>
      </c>
      <c r="G41" s="32">
        <v>4703.3624537166761</v>
      </c>
      <c r="H41" s="32">
        <v>348891.5436116535</v>
      </c>
      <c r="I41" s="33">
        <v>1654944.7023672578</v>
      </c>
      <c r="J41" s="31">
        <v>0.94391062497255662</v>
      </c>
      <c r="K41" s="30">
        <v>22.976570863461198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1.9342649470432065E-2</v>
      </c>
      <c r="D42" s="7">
        <v>9.2437655500760899E-2</v>
      </c>
      <c r="E42" s="7">
        <v>0.90756234449923912</v>
      </c>
      <c r="F42" s="32">
        <v>67324.126426229981</v>
      </c>
      <c r="G42" s="32">
        <v>6223.2844054775196</v>
      </c>
      <c r="H42" s="32">
        <v>321738.98487850267</v>
      </c>
      <c r="I42" s="33">
        <v>1306053.1587556042</v>
      </c>
      <c r="J42" s="31">
        <v>0.92217478689201482</v>
      </c>
      <c r="K42" s="30">
        <v>19.399481702695457</v>
      </c>
    </row>
    <row r="43" spans="1:11" ht="13.5" customHeight="1" x14ac:dyDescent="0.2">
      <c r="A43" s="9">
        <f t="shared" si="7"/>
        <v>65</v>
      </c>
      <c r="B43" s="8">
        <v>5</v>
      </c>
      <c r="C43" s="7">
        <v>2.7839119957741035E-2</v>
      </c>
      <c r="D43" s="7">
        <v>0.13044856159823057</v>
      </c>
      <c r="E43" s="7">
        <v>0.86955143840176941</v>
      </c>
      <c r="F43" s="32">
        <v>61100.842020752461</v>
      </c>
      <c r="G43" s="32">
        <v>7970.5169540478819</v>
      </c>
      <c r="H43" s="32">
        <v>286306.35473200632</v>
      </c>
      <c r="I43" s="33">
        <v>984314.17387710139</v>
      </c>
      <c r="J43" s="31">
        <v>0.88987150512743529</v>
      </c>
      <c r="K43" s="30">
        <v>16.109666271747713</v>
      </c>
    </row>
    <row r="44" spans="1:11" ht="13.5" customHeight="1" x14ac:dyDescent="0.2">
      <c r="A44" s="9">
        <f t="shared" si="7"/>
        <v>70</v>
      </c>
      <c r="B44" s="8">
        <v>5</v>
      </c>
      <c r="C44" s="7">
        <v>4.0485717038694004E-2</v>
      </c>
      <c r="D44" s="7">
        <v>0.18429678293484544</v>
      </c>
      <c r="E44" s="7">
        <v>0.81570321706515458</v>
      </c>
      <c r="F44" s="32">
        <v>53130.32506670458</v>
      </c>
      <c r="G44" s="32">
        <v>9791.7479860762323</v>
      </c>
      <c r="H44" s="32">
        <v>241856.84982972691</v>
      </c>
      <c r="I44" s="33">
        <v>698007.81914509507</v>
      </c>
      <c r="J44" s="31">
        <v>0.8447484515532816</v>
      </c>
      <c r="K44" s="30">
        <v>13.137653840226902</v>
      </c>
    </row>
    <row r="45" spans="1:11" ht="13.5" customHeight="1" x14ac:dyDescent="0.2">
      <c r="A45" s="9">
        <f t="shared" si="7"/>
        <v>75</v>
      </c>
      <c r="B45" s="8">
        <v>5</v>
      </c>
      <c r="C45" s="7">
        <v>5.8633665351647879E-2</v>
      </c>
      <c r="D45" s="7">
        <v>0.25608283519503211</v>
      </c>
      <c r="E45" s="7">
        <v>0.74391716480496783</v>
      </c>
      <c r="F45" s="32">
        <v>43338.577080628347</v>
      </c>
      <c r="G45" s="32">
        <v>11098.265692125744</v>
      </c>
      <c r="H45" s="32">
        <v>189281.45845164754</v>
      </c>
      <c r="I45" s="33">
        <v>456150.9693153681</v>
      </c>
      <c r="J45" s="31">
        <v>0.78261772856508416</v>
      </c>
      <c r="K45" s="30">
        <v>10.525287170059404</v>
      </c>
    </row>
    <row r="46" spans="1:11" ht="13.5" customHeight="1" x14ac:dyDescent="0.2">
      <c r="A46" s="9">
        <f t="shared" si="7"/>
        <v>80</v>
      </c>
      <c r="B46" s="8">
        <v>5</v>
      </c>
      <c r="C46" s="7">
        <v>8.4773302024307107E-2</v>
      </c>
      <c r="D46" s="7">
        <v>0.34921772244552191</v>
      </c>
      <c r="E46" s="7">
        <v>0.65078227755447804</v>
      </c>
      <c r="F46" s="32">
        <v>32240.311388502603</v>
      </c>
      <c r="G46" s="32">
        <v>11258.888114027301</v>
      </c>
      <c r="H46" s="32">
        <v>132811.72073253713</v>
      </c>
      <c r="I46" s="33">
        <v>266869.51086372056</v>
      </c>
      <c r="J46" s="31">
        <v>0.70166260244906253</v>
      </c>
      <c r="K46" s="30">
        <v>8.2775103393973541</v>
      </c>
    </row>
    <row r="47" spans="1:11" ht="13.5" customHeight="1" x14ac:dyDescent="0.2">
      <c r="A47" s="9">
        <v>85</v>
      </c>
      <c r="B47" s="8">
        <v>5</v>
      </c>
      <c r="C47" s="7">
        <v>0.1222112515377394</v>
      </c>
      <c r="D47" s="7">
        <v>0.46370406749188881</v>
      </c>
      <c r="E47" s="7">
        <v>0.53629593250811114</v>
      </c>
      <c r="F47" s="32">
        <v>20981.423274475303</v>
      </c>
      <c r="G47" s="32">
        <v>9729.1713141431828</v>
      </c>
      <c r="H47" s="32">
        <v>79609.456508501346</v>
      </c>
      <c r="I47" s="33">
        <v>134057.7901311834</v>
      </c>
      <c r="J47" s="31">
        <v>0.59941589544512297</v>
      </c>
      <c r="K47" s="30">
        <v>6.3893563547840815</v>
      </c>
    </row>
    <row r="48" spans="1:11" ht="13.5" customHeight="1" x14ac:dyDescent="0.2">
      <c r="A48" s="9">
        <v>90</v>
      </c>
      <c r="B48" s="8">
        <v>5</v>
      </c>
      <c r="C48" s="7">
        <v>0.1752232204988862</v>
      </c>
      <c r="D48" s="7">
        <v>0.59418516102217456</v>
      </c>
      <c r="E48" s="7">
        <v>0.40581483897782544</v>
      </c>
      <c r="F48" s="32">
        <v>11252.25196033212</v>
      </c>
      <c r="G48" s="32">
        <v>6685.9211429120196</v>
      </c>
      <c r="H48" s="32">
        <v>38156.593195104062</v>
      </c>
      <c r="I48" s="33">
        <v>54448.333622682068</v>
      </c>
      <c r="J48" s="31">
        <v>0.47929724518379785</v>
      </c>
      <c r="K48" s="30">
        <v>4.8388832577363452</v>
      </c>
    </row>
    <row r="49" spans="1:12" ht="13.5" customHeight="1" x14ac:dyDescent="0.2">
      <c r="A49" s="9">
        <v>95</v>
      </c>
      <c r="B49" s="8">
        <v>5</v>
      </c>
      <c r="C49" s="7">
        <v>0.25026092680592804</v>
      </c>
      <c r="D49" s="7">
        <v>0.72886046223535894</v>
      </c>
      <c r="E49" s="7">
        <v>0.27113953776464106</v>
      </c>
      <c r="F49" s="32">
        <v>4566.3308174201002</v>
      </c>
      <c r="G49" s="32">
        <v>3328.2179903043784</v>
      </c>
      <c r="H49" s="32">
        <v>13298.991707504303</v>
      </c>
      <c r="I49" s="33">
        <v>16291.740427578006</v>
      </c>
      <c r="J49" s="31">
        <v>0.34853718830460784</v>
      </c>
      <c r="K49" s="30">
        <v>3.5677967889287889</v>
      </c>
    </row>
    <row r="50" spans="1:12" ht="13.5" customHeight="1" x14ac:dyDescent="0.2">
      <c r="A50" s="9" t="s">
        <v>3</v>
      </c>
      <c r="B50" s="34" t="s">
        <v>10</v>
      </c>
      <c r="C50" s="7">
        <v>0.41370423744938734</v>
      </c>
      <c r="D50" s="7">
        <v>1</v>
      </c>
      <c r="E50" s="7">
        <v>0</v>
      </c>
      <c r="F50" s="32">
        <v>1238.1128271157218</v>
      </c>
      <c r="G50" s="32">
        <v>1238.1128271157218</v>
      </c>
      <c r="H50" s="32">
        <v>2992.7487200737041</v>
      </c>
      <c r="I50" s="33">
        <v>2992.7487200737041</v>
      </c>
      <c r="J50" s="31">
        <v>0.18369729946149269</v>
      </c>
      <c r="K50" s="30">
        <v>2.4171857802697518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3.0540000000000001E-2</v>
      </c>
      <c r="D52" s="7">
        <v>2.9739999999999999E-2</v>
      </c>
      <c r="E52" s="7">
        <v>0.97026000000000001</v>
      </c>
      <c r="F52" s="32">
        <v>100000</v>
      </c>
      <c r="G52" s="32">
        <v>2974</v>
      </c>
      <c r="H52" s="32">
        <v>97384</v>
      </c>
      <c r="I52" s="33">
        <v>7348164</v>
      </c>
      <c r="J52" s="31"/>
      <c r="K52" s="30">
        <v>73.48</v>
      </c>
      <c r="L52" s="29"/>
    </row>
    <row r="53" spans="1:12" ht="13.5" customHeight="1" x14ac:dyDescent="0.2">
      <c r="A53" s="6">
        <v>1</v>
      </c>
      <c r="B53" s="8">
        <v>4</v>
      </c>
      <c r="C53" s="7">
        <v>3.4199999999999999E-3</v>
      </c>
      <c r="D53" s="7">
        <v>1.357E-2</v>
      </c>
      <c r="E53" s="7">
        <v>0.98643000000000003</v>
      </c>
      <c r="F53" s="32">
        <v>97026</v>
      </c>
      <c r="G53" s="32">
        <v>1316</v>
      </c>
      <c r="H53" s="32">
        <v>384627</v>
      </c>
      <c r="I53" s="33">
        <v>7250780</v>
      </c>
      <c r="J53" s="31">
        <v>0.96401999999999999</v>
      </c>
      <c r="K53" s="30">
        <v>74.73</v>
      </c>
    </row>
    <row r="54" spans="1:12" ht="13.5" customHeight="1" x14ac:dyDescent="0.2">
      <c r="A54" s="6">
        <v>5</v>
      </c>
      <c r="B54" s="8">
        <v>5</v>
      </c>
      <c r="C54" s="7">
        <v>7.2999999999999996E-4</v>
      </c>
      <c r="D54" s="7">
        <v>3.6600000000000001E-3</v>
      </c>
      <c r="E54" s="7">
        <v>0.99634</v>
      </c>
      <c r="F54" s="32">
        <v>95710</v>
      </c>
      <c r="G54" s="32">
        <v>350</v>
      </c>
      <c r="H54" s="32">
        <v>477597</v>
      </c>
      <c r="I54" s="33">
        <v>6866153</v>
      </c>
      <c r="J54" s="31">
        <v>0.99084000000000005</v>
      </c>
      <c r="K54" s="30">
        <v>71.739999999999995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9.7999999999999997E-4</v>
      </c>
      <c r="D55" s="7">
        <v>4.8799999999999998E-3</v>
      </c>
      <c r="E55" s="7">
        <v>0.99512</v>
      </c>
      <c r="F55" s="32">
        <v>95360</v>
      </c>
      <c r="G55" s="32">
        <v>465</v>
      </c>
      <c r="H55" s="32">
        <v>475751</v>
      </c>
      <c r="I55" s="33">
        <v>6388556</v>
      </c>
      <c r="J55" s="31">
        <v>0.99614000000000003</v>
      </c>
      <c r="K55" s="30">
        <v>66.989999999999995</v>
      </c>
    </row>
    <row r="56" spans="1:12" ht="13.5" customHeight="1" x14ac:dyDescent="0.2">
      <c r="A56" s="9">
        <f t="shared" si="8"/>
        <v>15</v>
      </c>
      <c r="B56" s="8">
        <v>5</v>
      </c>
      <c r="C56" s="7">
        <v>1.39E-3</v>
      </c>
      <c r="D56" s="7">
        <v>6.9199999999999999E-3</v>
      </c>
      <c r="E56" s="7">
        <v>0.99307999999999996</v>
      </c>
      <c r="F56" s="32">
        <v>94895</v>
      </c>
      <c r="G56" s="32">
        <v>656</v>
      </c>
      <c r="H56" s="32">
        <v>472889</v>
      </c>
      <c r="I56" s="33">
        <v>5912805</v>
      </c>
      <c r="J56" s="31">
        <v>0.99397999999999997</v>
      </c>
      <c r="K56" s="30">
        <v>62.31</v>
      </c>
    </row>
    <row r="57" spans="1:12" ht="13.5" customHeight="1" x14ac:dyDescent="0.2">
      <c r="A57" s="9">
        <f t="shared" si="8"/>
        <v>20</v>
      </c>
      <c r="B57" s="8">
        <v>5</v>
      </c>
      <c r="C57" s="7">
        <v>1.8500000000000001E-3</v>
      </c>
      <c r="D57" s="7">
        <v>9.2300000000000004E-3</v>
      </c>
      <c r="E57" s="7">
        <v>0.99077000000000004</v>
      </c>
      <c r="F57" s="32">
        <v>94239</v>
      </c>
      <c r="G57" s="32">
        <v>870</v>
      </c>
      <c r="H57" s="32">
        <v>469121</v>
      </c>
      <c r="I57" s="33">
        <v>5439916</v>
      </c>
      <c r="J57" s="31">
        <v>0.99202999999999997</v>
      </c>
      <c r="K57" s="30">
        <v>57.72</v>
      </c>
    </row>
    <row r="58" spans="1:12" ht="13.5" customHeight="1" x14ac:dyDescent="0.2">
      <c r="A58" s="9">
        <f t="shared" si="8"/>
        <v>25</v>
      </c>
      <c r="B58" s="8">
        <v>5</v>
      </c>
      <c r="C58" s="7">
        <v>2.2699999999999999E-3</v>
      </c>
      <c r="D58" s="7">
        <v>1.1310000000000001E-2</v>
      </c>
      <c r="E58" s="7">
        <v>0.98868999999999996</v>
      </c>
      <c r="F58" s="32">
        <v>93369</v>
      </c>
      <c r="G58" s="32">
        <v>1056</v>
      </c>
      <c r="H58" s="32">
        <v>464257</v>
      </c>
      <c r="I58" s="33">
        <v>4970795</v>
      </c>
      <c r="J58" s="31">
        <v>0.98963000000000001</v>
      </c>
      <c r="K58" s="30">
        <v>53.24</v>
      </c>
    </row>
    <row r="59" spans="1:12" ht="13.5" customHeight="1" x14ac:dyDescent="0.2">
      <c r="A59" s="9">
        <f t="shared" si="8"/>
        <v>30</v>
      </c>
      <c r="B59" s="8">
        <v>5</v>
      </c>
      <c r="C59" s="7">
        <v>2.5999999999999999E-3</v>
      </c>
      <c r="D59" s="7">
        <v>1.29E-2</v>
      </c>
      <c r="E59" s="7">
        <v>0.98709999999999998</v>
      </c>
      <c r="F59" s="32">
        <v>92313</v>
      </c>
      <c r="G59" s="32">
        <v>1191</v>
      </c>
      <c r="H59" s="32">
        <v>458641</v>
      </c>
      <c r="I59" s="33">
        <v>4506538</v>
      </c>
      <c r="J59" s="31">
        <v>0.9879</v>
      </c>
      <c r="K59" s="30">
        <v>48.82</v>
      </c>
    </row>
    <row r="60" spans="1:12" ht="13.5" customHeight="1" x14ac:dyDescent="0.2">
      <c r="A60" s="9">
        <f t="shared" si="8"/>
        <v>35</v>
      </c>
      <c r="B60" s="8">
        <v>5</v>
      </c>
      <c r="C60" s="7">
        <v>2.9299999999999999E-3</v>
      </c>
      <c r="D60" s="7">
        <v>1.456E-2</v>
      </c>
      <c r="E60" s="7">
        <v>0.98543999999999998</v>
      </c>
      <c r="F60" s="32">
        <v>91122</v>
      </c>
      <c r="G60" s="32">
        <v>1326</v>
      </c>
      <c r="H60" s="32">
        <v>452347</v>
      </c>
      <c r="I60" s="33">
        <v>4047897</v>
      </c>
      <c r="J60" s="31">
        <v>0.98628000000000005</v>
      </c>
      <c r="K60" s="30">
        <v>44.42</v>
      </c>
    </row>
    <row r="61" spans="1:12" ht="13.5" customHeight="1" x14ac:dyDescent="0.2">
      <c r="A61" s="9">
        <f t="shared" si="8"/>
        <v>40</v>
      </c>
      <c r="B61" s="8">
        <v>5</v>
      </c>
      <c r="C61" s="7">
        <v>3.3500000000000001E-3</v>
      </c>
      <c r="D61" s="7">
        <v>1.6619999999999999E-2</v>
      </c>
      <c r="E61" s="7">
        <v>0.98338000000000003</v>
      </c>
      <c r="F61" s="32">
        <v>89795</v>
      </c>
      <c r="G61" s="32">
        <v>1493</v>
      </c>
      <c r="H61" s="32">
        <v>445324</v>
      </c>
      <c r="I61" s="33">
        <v>3595550</v>
      </c>
      <c r="J61" s="31">
        <v>0.98446999999999996</v>
      </c>
      <c r="K61" s="30">
        <v>40.04</v>
      </c>
    </row>
    <row r="62" spans="1:12" ht="13.5" customHeight="1" x14ac:dyDescent="0.2">
      <c r="A62" s="9">
        <f t="shared" si="8"/>
        <v>45</v>
      </c>
      <c r="B62" s="8">
        <v>5</v>
      </c>
      <c r="C62" s="7">
        <v>4.0400000000000002E-3</v>
      </c>
      <c r="D62" s="7">
        <v>2.001E-2</v>
      </c>
      <c r="E62" s="7">
        <v>0.97999000000000003</v>
      </c>
      <c r="F62" s="32">
        <v>88302</v>
      </c>
      <c r="G62" s="32">
        <v>1767</v>
      </c>
      <c r="H62" s="32">
        <v>437239</v>
      </c>
      <c r="I62" s="33">
        <v>3150225</v>
      </c>
      <c r="J62" s="31">
        <v>0.98184000000000005</v>
      </c>
      <c r="K62" s="30">
        <v>35.68</v>
      </c>
    </row>
    <row r="63" spans="1:12" ht="13.5" customHeight="1" x14ac:dyDescent="0.2">
      <c r="A63" s="9">
        <f t="shared" si="8"/>
        <v>50</v>
      </c>
      <c r="B63" s="8">
        <v>5</v>
      </c>
      <c r="C63" s="7">
        <v>5.3099999999999996E-3</v>
      </c>
      <c r="D63" s="7">
        <v>2.622E-2</v>
      </c>
      <c r="E63" s="7">
        <v>0.97377999999999998</v>
      </c>
      <c r="F63" s="32">
        <v>86535</v>
      </c>
      <c r="G63" s="32">
        <v>2269</v>
      </c>
      <c r="H63" s="32">
        <v>427267</v>
      </c>
      <c r="I63" s="33">
        <v>2712986</v>
      </c>
      <c r="J63" s="31">
        <v>0.97719</v>
      </c>
      <c r="K63" s="30">
        <v>31.35</v>
      </c>
    </row>
    <row r="64" spans="1:12" ht="13.5" customHeight="1" x14ac:dyDescent="0.2">
      <c r="A64" s="9">
        <f t="shared" si="8"/>
        <v>55</v>
      </c>
      <c r="B64" s="8">
        <v>5</v>
      </c>
      <c r="C64" s="7">
        <v>7.5300000000000002E-3</v>
      </c>
      <c r="D64" s="7">
        <v>3.7010000000000001E-2</v>
      </c>
      <c r="E64" s="7">
        <v>0.96299000000000001</v>
      </c>
      <c r="F64" s="32">
        <v>84266</v>
      </c>
      <c r="G64" s="32">
        <v>3119</v>
      </c>
      <c r="H64" s="32">
        <v>413955</v>
      </c>
      <c r="I64" s="33">
        <v>2285719</v>
      </c>
      <c r="J64" s="31">
        <v>0.96884000000000003</v>
      </c>
      <c r="K64" s="30">
        <v>27.12</v>
      </c>
    </row>
    <row r="65" spans="1:11" ht="13.5" customHeight="1" x14ac:dyDescent="0.2">
      <c r="A65" s="9">
        <f t="shared" si="8"/>
        <v>60</v>
      </c>
      <c r="B65" s="8">
        <v>5</v>
      </c>
      <c r="C65" s="7">
        <v>1.116E-2</v>
      </c>
      <c r="D65" s="7">
        <v>5.4350000000000002E-2</v>
      </c>
      <c r="E65" s="7">
        <v>0.94564999999999999</v>
      </c>
      <c r="F65" s="32">
        <v>81147</v>
      </c>
      <c r="G65" s="32">
        <v>4410</v>
      </c>
      <c r="H65" s="32">
        <v>395329</v>
      </c>
      <c r="I65" s="33">
        <v>1871764</v>
      </c>
      <c r="J65" s="31">
        <v>0.95499999999999996</v>
      </c>
      <c r="K65" s="30">
        <v>23.07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1.702E-2</v>
      </c>
      <c r="D66" s="7">
        <v>8.183E-2</v>
      </c>
      <c r="E66" s="7">
        <v>0.91817000000000004</v>
      </c>
      <c r="F66" s="32">
        <v>76737</v>
      </c>
      <c r="G66" s="32">
        <v>6280</v>
      </c>
      <c r="H66" s="32">
        <v>368874</v>
      </c>
      <c r="I66" s="33">
        <v>1476435</v>
      </c>
      <c r="J66" s="31">
        <v>0.93308000000000002</v>
      </c>
      <c r="K66" s="30">
        <v>19.239999999999998</v>
      </c>
    </row>
    <row r="67" spans="1:11" ht="13.5" customHeight="1" x14ac:dyDescent="0.2">
      <c r="A67" s="9">
        <f t="shared" si="8"/>
        <v>70</v>
      </c>
      <c r="B67" s="8">
        <v>5</v>
      </c>
      <c r="C67" s="7">
        <v>2.6519999999999998E-2</v>
      </c>
      <c r="D67" s="7">
        <v>0.12472</v>
      </c>
      <c r="E67" s="7">
        <v>0.87527999999999995</v>
      </c>
      <c r="F67" s="32">
        <v>70457</v>
      </c>
      <c r="G67" s="32">
        <v>8787</v>
      </c>
      <c r="H67" s="32">
        <v>331405</v>
      </c>
      <c r="I67" s="33">
        <v>1107561</v>
      </c>
      <c r="J67" s="31">
        <v>0.89842</v>
      </c>
      <c r="K67" s="30">
        <v>15.72</v>
      </c>
    </row>
    <row r="68" spans="1:11" ht="13.5" customHeight="1" x14ac:dyDescent="0.2">
      <c r="A68" s="9">
        <f t="shared" si="8"/>
        <v>75</v>
      </c>
      <c r="B68" s="8">
        <v>5</v>
      </c>
      <c r="C68" s="7">
        <v>4.0939999999999997E-2</v>
      </c>
      <c r="D68" s="7">
        <v>0.18632000000000001</v>
      </c>
      <c r="E68" s="7">
        <v>0.81367999999999996</v>
      </c>
      <c r="F68" s="32">
        <v>61670</v>
      </c>
      <c r="G68" s="32">
        <v>11491</v>
      </c>
      <c r="H68" s="32">
        <v>280680</v>
      </c>
      <c r="I68" s="33">
        <v>776156</v>
      </c>
      <c r="J68" s="31">
        <v>0.84694000000000003</v>
      </c>
      <c r="K68" s="30">
        <v>12.59</v>
      </c>
    </row>
    <row r="69" spans="1:11" ht="13.5" customHeight="1" x14ac:dyDescent="0.2">
      <c r="A69" s="9">
        <f t="shared" si="8"/>
        <v>80</v>
      </c>
      <c r="B69" s="8">
        <v>5</v>
      </c>
      <c r="C69" s="7">
        <v>6.2950000000000006E-2</v>
      </c>
      <c r="D69" s="7">
        <v>0.27259</v>
      </c>
      <c r="E69" s="7">
        <v>0.72741</v>
      </c>
      <c r="F69" s="32">
        <v>50180</v>
      </c>
      <c r="G69" s="32">
        <v>13678</v>
      </c>
      <c r="H69" s="32">
        <v>217300</v>
      </c>
      <c r="I69" s="33">
        <v>495477</v>
      </c>
      <c r="J69" s="31">
        <v>0.77419000000000004</v>
      </c>
      <c r="K69" s="30">
        <v>9.8699999999999992</v>
      </c>
    </row>
    <row r="70" spans="1:11" ht="13.5" customHeight="1" x14ac:dyDescent="0.2">
      <c r="A70" s="9">
        <v>85</v>
      </c>
      <c r="B70" s="8">
        <v>5</v>
      </c>
      <c r="C70" s="7">
        <v>9.4649999999999998E-2</v>
      </c>
      <c r="D70" s="7">
        <v>0.38179999999999997</v>
      </c>
      <c r="E70" s="7">
        <v>0.61819999999999997</v>
      </c>
      <c r="F70" s="32">
        <v>36501</v>
      </c>
      <c r="G70" s="32">
        <v>13936</v>
      </c>
      <c r="H70" s="32">
        <v>147239</v>
      </c>
      <c r="I70" s="33">
        <v>278177</v>
      </c>
      <c r="J70" s="31">
        <v>0.67757999999999996</v>
      </c>
      <c r="K70" s="30">
        <v>7.62</v>
      </c>
    </row>
    <row r="71" spans="1:11" ht="13.5" customHeight="1" x14ac:dyDescent="0.2">
      <c r="A71" s="9">
        <v>90</v>
      </c>
      <c r="B71" s="8">
        <v>5</v>
      </c>
      <c r="C71" s="7">
        <v>0.13922000000000001</v>
      </c>
      <c r="D71" s="7">
        <v>0.50954999999999995</v>
      </c>
      <c r="E71" s="7">
        <v>0.49045</v>
      </c>
      <c r="F71" s="32">
        <v>22565</v>
      </c>
      <c r="G71" s="32">
        <v>11498</v>
      </c>
      <c r="H71" s="32">
        <v>82588</v>
      </c>
      <c r="I71" s="33">
        <v>130938</v>
      </c>
      <c r="J71" s="31">
        <v>0.56091000000000002</v>
      </c>
      <c r="K71" s="30">
        <v>5.8</v>
      </c>
    </row>
    <row r="72" spans="1:11" ht="13.5" customHeight="1" x14ac:dyDescent="0.2">
      <c r="A72" s="9">
        <v>95</v>
      </c>
      <c r="B72" s="8">
        <v>5</v>
      </c>
      <c r="C72" s="7">
        <v>0.19864000000000001</v>
      </c>
      <c r="D72" s="7">
        <v>0.64100000000000001</v>
      </c>
      <c r="E72" s="7">
        <v>0.35899999999999999</v>
      </c>
      <c r="F72" s="32">
        <v>11067</v>
      </c>
      <c r="G72" s="32">
        <v>7094</v>
      </c>
      <c r="H72" s="32">
        <v>35713</v>
      </c>
      <c r="I72" s="33">
        <v>48350</v>
      </c>
      <c r="J72" s="31">
        <v>0.43242000000000003</v>
      </c>
      <c r="K72" s="30">
        <v>4.37</v>
      </c>
    </row>
    <row r="73" spans="1:11" ht="13.5" customHeight="1" x14ac:dyDescent="0.2">
      <c r="A73" s="9" t="s">
        <v>3</v>
      </c>
      <c r="B73" s="34" t="s">
        <v>10</v>
      </c>
      <c r="C73" s="7">
        <v>0.31440000000000001</v>
      </c>
      <c r="D73" s="7">
        <v>1</v>
      </c>
      <c r="E73" s="7">
        <v>0</v>
      </c>
      <c r="F73" s="32">
        <v>3973</v>
      </c>
      <c r="G73" s="32">
        <v>3973</v>
      </c>
      <c r="H73" s="32">
        <v>12637</v>
      </c>
      <c r="I73" s="33">
        <v>12637</v>
      </c>
      <c r="J73" s="31">
        <v>0.26136999999999999</v>
      </c>
      <c r="K73" s="30">
        <v>3.18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0.12246570166693979</v>
      </c>
      <c r="E75" s="37" t="s">
        <v>6</v>
      </c>
      <c r="F75" s="17" t="s">
        <v>8</v>
      </c>
      <c r="G75" s="18">
        <f>+(H29-F30)/G29</f>
        <v>0.12445528614744351</v>
      </c>
      <c r="H75" s="37" t="s">
        <v>7</v>
      </c>
      <c r="I75" s="15" t="s">
        <v>8</v>
      </c>
      <c r="J75" s="16">
        <f>(H52-F53)/G52</f>
        <v>0.12037659717552118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1.4511685135919117</v>
      </c>
      <c r="E76" s="38"/>
      <c r="F76" s="20" t="s">
        <v>9</v>
      </c>
      <c r="G76" s="18">
        <f>+(H30-4*F31)/G30</f>
        <v>1.5399913299192054</v>
      </c>
      <c r="H76" s="38"/>
      <c r="I76" s="19" t="s">
        <v>9</v>
      </c>
      <c r="J76" s="16">
        <f>(H53-4*F54)/G53</f>
        <v>1.3579027355623101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25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2.6925541919217248E-2</v>
      </c>
      <c r="D6" s="7">
        <f t="shared" si="0"/>
        <v>2.6304854452348085E-2</v>
      </c>
      <c r="E6" s="7">
        <f t="shared" si="0"/>
        <v>0.97369514554765191</v>
      </c>
      <c r="F6" s="32">
        <f t="shared" si="0"/>
        <v>100000</v>
      </c>
      <c r="G6" s="32">
        <f t="shared" si="0"/>
        <v>2630.485445234809</v>
      </c>
      <c r="H6" s="32">
        <f t="shared" si="0"/>
        <v>97697.902839456889</v>
      </c>
      <c r="I6" s="33">
        <f t="shared" si="0"/>
        <v>7016622.628122868</v>
      </c>
      <c r="J6" s="31"/>
      <c r="K6" s="30">
        <f t="shared" ref="K6:K27" si="1">+K29*0.5122+K52*0.4878</f>
        <v>70.165045805228672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3.1552987552933729E-3</v>
      </c>
      <c r="D7" s="7">
        <f t="shared" si="0"/>
        <v>1.2520220629748703E-2</v>
      </c>
      <c r="E7" s="7">
        <f t="shared" si="0"/>
        <v>0.98747977937025122</v>
      </c>
      <c r="F7" s="32">
        <f t="shared" si="0"/>
        <v>97369.514554765192</v>
      </c>
      <c r="G7" s="32">
        <f t="shared" si="0"/>
        <v>1219.021898459454</v>
      </c>
      <c r="H7" s="32">
        <f t="shared" si="0"/>
        <v>386344.01462765934</v>
      </c>
      <c r="I7" s="33">
        <f t="shared" si="0"/>
        <v>6918924.2374834102</v>
      </c>
      <c r="J7" s="31">
        <f t="shared" ref="J7:J27" si="2">+J30*0.5122+J53*0.4878</f>
        <v>0.96808383493423233</v>
      </c>
      <c r="K7" s="30">
        <f t="shared" si="1"/>
        <v>71.046512858439741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8.0169117672052764E-4</v>
      </c>
      <c r="D8" s="7">
        <f t="shared" si="0"/>
        <v>3.9926437672140507E-3</v>
      </c>
      <c r="E8" s="7">
        <f t="shared" si="0"/>
        <v>0.99600735623278591</v>
      </c>
      <c r="F8" s="32">
        <f t="shared" si="0"/>
        <v>96150.492656305738</v>
      </c>
      <c r="G8" s="32">
        <f t="shared" si="0"/>
        <v>383.79901680700254</v>
      </c>
      <c r="H8" s="32">
        <f t="shared" si="0"/>
        <v>479697.46043377422</v>
      </c>
      <c r="I8" s="33">
        <f t="shared" si="0"/>
        <v>6532580.2228557514</v>
      </c>
      <c r="J8" s="31">
        <f t="shared" si="2"/>
        <v>0.99102099708167424</v>
      </c>
      <c r="K8" s="30">
        <f t="shared" si="1"/>
        <v>67.932720892326586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9.8984214732950548E-4</v>
      </c>
      <c r="D9" s="7">
        <f t="shared" si="0"/>
        <v>4.9470792437402468E-3</v>
      </c>
      <c r="E9" s="7">
        <f t="shared" si="0"/>
        <v>0.99505292075625973</v>
      </c>
      <c r="F9" s="32">
        <f t="shared" si="0"/>
        <v>95766.693639498728</v>
      </c>
      <c r="G9" s="32">
        <f t="shared" si="0"/>
        <v>473.49838425574706</v>
      </c>
      <c r="H9" s="32">
        <f t="shared" si="0"/>
        <v>477784.72749656043</v>
      </c>
      <c r="I9" s="33">
        <f t="shared" si="0"/>
        <v>6052882.7624219768</v>
      </c>
      <c r="J9" s="31">
        <f t="shared" si="2"/>
        <v>0.99601170313009924</v>
      </c>
      <c r="K9" s="30">
        <f t="shared" si="1"/>
        <v>63.190137261841286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2.0234500443452983E-3</v>
      </c>
      <c r="D10" s="7">
        <f t="shared" si="0"/>
        <v>1.0068947592493785E-2</v>
      </c>
      <c r="E10" s="7">
        <f t="shared" si="0"/>
        <v>0.98993105240750623</v>
      </c>
      <c r="F10" s="32">
        <f t="shared" si="0"/>
        <v>95293.195255242987</v>
      </c>
      <c r="G10" s="32">
        <f t="shared" si="0"/>
        <v>958.21175861812321</v>
      </c>
      <c r="H10" s="32">
        <f t="shared" si="0"/>
        <v>474322.61323233659</v>
      </c>
      <c r="I10" s="33">
        <f t="shared" si="0"/>
        <v>5575098.0349254161</v>
      </c>
      <c r="J10" s="31">
        <f t="shared" si="2"/>
        <v>0.99274552853679976</v>
      </c>
      <c r="K10" s="30">
        <f t="shared" si="1"/>
        <v>58.487535192342179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3.4286804782231988E-3</v>
      </c>
      <c r="D11" s="7">
        <f t="shared" si="0"/>
        <v>1.6964924300159522E-2</v>
      </c>
      <c r="E11" s="7">
        <f t="shared" si="0"/>
        <v>0.9830350756998405</v>
      </c>
      <c r="F11" s="32">
        <f t="shared" si="0"/>
        <v>94334.98349662486</v>
      </c>
      <c r="G11" s="32">
        <f t="shared" si="0"/>
        <v>1594.3933758759299</v>
      </c>
      <c r="H11" s="32">
        <f t="shared" si="0"/>
        <v>467906.20373868471</v>
      </c>
      <c r="I11" s="33">
        <f t="shared" si="0"/>
        <v>5100775.4216930801</v>
      </c>
      <c r="J11" s="31">
        <f t="shared" si="2"/>
        <v>0.98643936975786306</v>
      </c>
      <c r="K11" s="30">
        <f t="shared" si="1"/>
        <v>54.037965925123856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4.196242768541086E-3</v>
      </c>
      <c r="D12" s="7">
        <f t="shared" si="0"/>
        <v>2.0698905718095031E-2</v>
      </c>
      <c r="E12" s="7">
        <f t="shared" si="0"/>
        <v>0.97930109428190493</v>
      </c>
      <c r="F12" s="32">
        <f t="shared" si="0"/>
        <v>92740.590120748937</v>
      </c>
      <c r="G12" s="32">
        <f t="shared" si="0"/>
        <v>1903.365447698957</v>
      </c>
      <c r="H12" s="32">
        <f t="shared" si="0"/>
        <v>458985.97368561523</v>
      </c>
      <c r="I12" s="33">
        <f t="shared" si="0"/>
        <v>4632869.2179543953</v>
      </c>
      <c r="J12" s="31">
        <f t="shared" si="2"/>
        <v>0.9808186221043772</v>
      </c>
      <c r="K12" s="30">
        <f t="shared" si="1"/>
        <v>49.886664221172019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4.3384451815637846E-3</v>
      </c>
      <c r="D13" s="7">
        <f t="shared" si="0"/>
        <v>2.139752872337498E-2</v>
      </c>
      <c r="E13" s="7">
        <f t="shared" si="0"/>
        <v>0.97860247127662503</v>
      </c>
      <c r="F13" s="32">
        <f t="shared" si="0"/>
        <v>90837.22467304999</v>
      </c>
      <c r="G13" s="32">
        <f t="shared" si="0"/>
        <v>1919.7268142199841</v>
      </c>
      <c r="H13" s="32">
        <f t="shared" si="0"/>
        <v>449370.77186640695</v>
      </c>
      <c r="I13" s="33">
        <f t="shared" si="0"/>
        <v>4173883.2442687806</v>
      </c>
      <c r="J13" s="31">
        <f t="shared" si="2"/>
        <v>0.9788307763038564</v>
      </c>
      <c r="K13" s="30">
        <f t="shared" si="1"/>
        <v>45.849030112488791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4.39101546322477E-3</v>
      </c>
      <c r="D14" s="7">
        <f t="shared" si="0"/>
        <v>2.167833409442857E-2</v>
      </c>
      <c r="E14" s="7">
        <f t="shared" si="0"/>
        <v>0.97832166590557157</v>
      </c>
      <c r="F14" s="32">
        <f t="shared" si="0"/>
        <v>88917.010058829997</v>
      </c>
      <c r="G14" s="32">
        <f t="shared" si="0"/>
        <v>1899.9701724040465</v>
      </c>
      <c r="H14" s="32">
        <f t="shared" si="0"/>
        <v>439845.26301406766</v>
      </c>
      <c r="I14" s="33">
        <f t="shared" si="0"/>
        <v>3724512.4724023733</v>
      </c>
      <c r="J14" s="31">
        <f t="shared" si="2"/>
        <v>0.97851085604398058</v>
      </c>
      <c r="K14" s="30">
        <f t="shared" si="1"/>
        <v>41.760636486164628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4.7498389907451137E-3</v>
      </c>
      <c r="D15" s="7">
        <f t="shared" si="0"/>
        <v>2.3433225744905334E-2</v>
      </c>
      <c r="E15" s="7">
        <f t="shared" si="0"/>
        <v>0.97656677425509464</v>
      </c>
      <c r="F15" s="32">
        <f t="shared" si="0"/>
        <v>87017.52768642595</v>
      </c>
      <c r="G15" s="32">
        <f t="shared" si="0"/>
        <v>2006.737097393237</v>
      </c>
      <c r="H15" s="32">
        <f t="shared" si="0"/>
        <v>430149.70539282088</v>
      </c>
      <c r="I15" s="33">
        <f t="shared" si="0"/>
        <v>3284667.2093883059</v>
      </c>
      <c r="J15" s="31">
        <f t="shared" si="2"/>
        <v>0.97762196780672883</v>
      </c>
      <c r="K15" s="30">
        <f t="shared" si="1"/>
        <v>37.605648022779647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5.6618432196226349E-3</v>
      </c>
      <c r="D16" s="7">
        <f t="shared" si="4"/>
        <v>2.7881113702519274E-2</v>
      </c>
      <c r="E16" s="7">
        <f t="shared" si="4"/>
        <v>0.97211888629748078</v>
      </c>
      <c r="F16" s="32">
        <f t="shared" si="4"/>
        <v>85010.302789032721</v>
      </c>
      <c r="G16" s="32">
        <f t="shared" si="4"/>
        <v>2327.702190674805</v>
      </c>
      <c r="H16" s="32">
        <f t="shared" si="4"/>
        <v>419413.34958136984</v>
      </c>
      <c r="I16" s="33">
        <f t="shared" si="4"/>
        <v>2854517.5039954851</v>
      </c>
      <c r="J16" s="31">
        <f t="shared" si="2"/>
        <v>0.97461672005448585</v>
      </c>
      <c r="K16" s="30">
        <f t="shared" si="1"/>
        <v>33.424790293088407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7.3817508233136979E-3</v>
      </c>
      <c r="D17" s="7">
        <f t="shared" si="4"/>
        <v>3.6208562924209341E-2</v>
      </c>
      <c r="E17" s="7">
        <f t="shared" si="4"/>
        <v>0.96379143707579062</v>
      </c>
      <c r="F17" s="32">
        <f t="shared" si="4"/>
        <v>82682.600598357909</v>
      </c>
      <c r="G17" s="32">
        <f t="shared" si="4"/>
        <v>2932.0786626961517</v>
      </c>
      <c r="H17" s="32">
        <f t="shared" si="4"/>
        <v>406387.98780495988</v>
      </c>
      <c r="I17" s="33">
        <f t="shared" si="4"/>
        <v>2435104.154414115</v>
      </c>
      <c r="J17" s="31">
        <f t="shared" si="2"/>
        <v>0.96833556565369061</v>
      </c>
      <c r="K17" s="30">
        <f t="shared" si="1"/>
        <v>29.282952783345223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1.025379030919589E-2</v>
      </c>
      <c r="D18" s="7">
        <f t="shared" si="4"/>
        <v>4.9934999893438463E-2</v>
      </c>
      <c r="E18" s="7">
        <f t="shared" si="4"/>
        <v>0.95006500010656147</v>
      </c>
      <c r="F18" s="32">
        <f t="shared" si="4"/>
        <v>79750.52193566176</v>
      </c>
      <c r="G18" s="32">
        <f t="shared" si="4"/>
        <v>3889.4950825690603</v>
      </c>
      <c r="H18" s="32">
        <f t="shared" si="4"/>
        <v>389500.1340976248</v>
      </c>
      <c r="I18" s="33">
        <f t="shared" si="4"/>
        <v>2028716.1666091552</v>
      </c>
      <c r="J18" s="31">
        <f t="shared" si="2"/>
        <v>0.95751270480072992</v>
      </c>
      <c r="K18" s="30">
        <f t="shared" si="1"/>
        <v>25.257344947425512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1.4921164734762665E-2</v>
      </c>
      <c r="D19" s="7">
        <f t="shared" si="4"/>
        <v>7.1818056284717824E-2</v>
      </c>
      <c r="E19" s="7">
        <f t="shared" si="4"/>
        <v>0.92818194371528218</v>
      </c>
      <c r="F19" s="32">
        <f t="shared" si="4"/>
        <v>75861.514653092687</v>
      </c>
      <c r="G19" s="32">
        <f t="shared" si="4"/>
        <v>5300.9100103243145</v>
      </c>
      <c r="H19" s="32">
        <f t="shared" si="4"/>
        <v>366707.02199854737</v>
      </c>
      <c r="I19" s="33">
        <f t="shared" si="4"/>
        <v>1639216.0325115304</v>
      </c>
      <c r="J19" s="31">
        <f t="shared" si="2"/>
        <v>0.93997657067300522</v>
      </c>
      <c r="K19" s="30">
        <f t="shared" si="1"/>
        <v>21.408727144357396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2.2031105634179756E-2</v>
      </c>
      <c r="D20" s="7">
        <f t="shared" si="4"/>
        <v>0.10424882914879549</v>
      </c>
      <c r="E20" s="7">
        <f t="shared" si="4"/>
        <v>0.89575117085120448</v>
      </c>
      <c r="F20" s="32">
        <f t="shared" si="4"/>
        <v>70560.60464276839</v>
      </c>
      <c r="G20" s="32">
        <f t="shared" si="4"/>
        <v>7133.2011562798452</v>
      </c>
      <c r="H20" s="32">
        <f t="shared" si="4"/>
        <v>335788.04772360495</v>
      </c>
      <c r="I20" s="33">
        <f t="shared" si="4"/>
        <v>1272509.010512983</v>
      </c>
      <c r="J20" s="31">
        <f t="shared" si="2"/>
        <v>0.9132021694486403</v>
      </c>
      <c r="K20" s="30">
        <f t="shared" si="1"/>
        <v>17.821453733773303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3.2959231139675506E-2</v>
      </c>
      <c r="D21" s="7">
        <f t="shared" si="4"/>
        <v>0.15202915706626477</v>
      </c>
      <c r="E21" s="7">
        <f t="shared" si="4"/>
        <v>0.84797084293373526</v>
      </c>
      <c r="F21" s="32">
        <f t="shared" si="4"/>
        <v>63427.403486488533</v>
      </c>
      <c r="G21" s="32">
        <f t="shared" si="4"/>
        <v>9326.1652760388279</v>
      </c>
      <c r="H21" s="32">
        <f t="shared" si="4"/>
        <v>294724.69986731675</v>
      </c>
      <c r="I21" s="33">
        <f t="shared" si="4"/>
        <v>936720.96278937813</v>
      </c>
      <c r="J21" s="31">
        <f t="shared" si="2"/>
        <v>0.87375350588807055</v>
      </c>
      <c r="K21" s="30">
        <f t="shared" si="1"/>
        <v>14.546707872900676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4.9129686665397132E-2</v>
      </c>
      <c r="D22" s="7">
        <f t="shared" si="4"/>
        <v>0.21831557102099453</v>
      </c>
      <c r="E22" s="7">
        <f t="shared" si="4"/>
        <v>0.78168442897900547</v>
      </c>
      <c r="F22" s="32">
        <f t="shared" si="4"/>
        <v>54101.238210449708</v>
      </c>
      <c r="G22" s="32">
        <f t="shared" si="4"/>
        <v>11398.002102672621</v>
      </c>
      <c r="H22" s="32">
        <f t="shared" si="4"/>
        <v>242734.43907516979</v>
      </c>
      <c r="I22" s="33">
        <f t="shared" si="4"/>
        <v>641996.26292206137</v>
      </c>
      <c r="J22" s="31">
        <f t="shared" si="2"/>
        <v>0.81744633496940367</v>
      </c>
      <c r="K22" s="30">
        <f t="shared" si="1"/>
        <v>11.637497869251249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7.2925530015628987E-2</v>
      </c>
      <c r="D23" s="7">
        <f t="shared" si="4"/>
        <v>0.30711553444074469</v>
      </c>
      <c r="E23" s="7">
        <f t="shared" si="4"/>
        <v>0.69288446555925531</v>
      </c>
      <c r="F23" s="32">
        <f t="shared" si="4"/>
        <v>42703.723907777086</v>
      </c>
      <c r="G23" s="32">
        <f t="shared" si="4"/>
        <v>12643.124028919579</v>
      </c>
      <c r="H23" s="32">
        <f t="shared" si="4"/>
        <v>182125.12958097496</v>
      </c>
      <c r="I23" s="33">
        <f t="shared" si="4"/>
        <v>399261.82384689152</v>
      </c>
      <c r="J23" s="31">
        <f t="shared" si="2"/>
        <v>0.74121028866321526</v>
      </c>
      <c r="K23" s="30">
        <f t="shared" si="1"/>
        <v>9.1219634854992613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0.10734130886192871</v>
      </c>
      <c r="D24" s="7">
        <f t="shared" si="4"/>
        <v>0.41878207639031795</v>
      </c>
      <c r="E24" s="7">
        <f t="shared" si="4"/>
        <v>0.58121792360968205</v>
      </c>
      <c r="F24" s="32">
        <f t="shared" si="4"/>
        <v>30060.599878857509</v>
      </c>
      <c r="G24" s="32">
        <f t="shared" si="4"/>
        <v>12127.916759388212</v>
      </c>
      <c r="H24" s="32">
        <f t="shared" si="4"/>
        <v>119330.19432105543</v>
      </c>
      <c r="I24" s="33">
        <f t="shared" si="4"/>
        <v>217136.69426591654</v>
      </c>
      <c r="J24" s="31">
        <f t="shared" si="2"/>
        <v>0.6424179218905457</v>
      </c>
      <c r="K24" s="30">
        <f t="shared" si="1"/>
        <v>7.0026933997789609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0.15597254047107567</v>
      </c>
      <c r="D25" s="7">
        <f t="shared" si="4"/>
        <v>0.54787158522861812</v>
      </c>
      <c r="E25" s="7">
        <f t="shared" si="4"/>
        <v>0.45212841477138188</v>
      </c>
      <c r="F25" s="32">
        <f t="shared" si="4"/>
        <v>17932.683119469293</v>
      </c>
      <c r="G25" s="32">
        <f t="shared" si="4"/>
        <v>9462.7549791683541</v>
      </c>
      <c r="H25" s="32">
        <f t="shared" si="4"/>
        <v>64573.972703970911</v>
      </c>
      <c r="I25" s="33">
        <f t="shared" si="4"/>
        <v>97806.499944861105</v>
      </c>
      <c r="J25" s="31">
        <f t="shared" si="2"/>
        <v>0.52400430040864432</v>
      </c>
      <c r="K25" s="30">
        <f t="shared" si="1"/>
        <v>5.2502606955489899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0.22298970857840292</v>
      </c>
      <c r="D26" s="7">
        <f t="shared" si="5"/>
        <v>0.68106457412606636</v>
      </c>
      <c r="E26" s="7">
        <f t="shared" si="5"/>
        <v>0.31893542587393364</v>
      </c>
      <c r="F26" s="32">
        <f t="shared" si="5"/>
        <v>8469.928140300939</v>
      </c>
      <c r="G26" s="32">
        <f t="shared" si="5"/>
        <v>5548.6426454040675</v>
      </c>
      <c r="H26" s="32">
        <f t="shared" si="5"/>
        <v>26891.710048832294</v>
      </c>
      <c r="I26" s="33">
        <f t="shared" si="5"/>
        <v>33232.527240890195</v>
      </c>
      <c r="J26" s="31">
        <f t="shared" si="2"/>
        <v>0.39438266644850944</v>
      </c>
      <c r="K26" s="30">
        <f t="shared" si="1"/>
        <v>3.7486915046102007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0.4921920981721607</v>
      </c>
      <c r="D27" s="7">
        <f t="shared" si="6"/>
        <v>1</v>
      </c>
      <c r="E27" s="7">
        <f t="shared" si="6"/>
        <v>0</v>
      </c>
      <c r="F27" s="32">
        <f t="shared" si="6"/>
        <v>2921.2854948968725</v>
      </c>
      <c r="G27" s="32">
        <f t="shared" si="6"/>
        <v>2921.2854948968725</v>
      </c>
      <c r="H27" s="32">
        <f t="shared" si="6"/>
        <v>6340.8171920578989</v>
      </c>
      <c r="I27" s="33">
        <f t="shared" si="6"/>
        <v>6340.8171920578989</v>
      </c>
      <c r="J27" s="31">
        <f t="shared" si="2"/>
        <v>0.17454943467771944</v>
      </c>
      <c r="K27" s="30">
        <f t="shared" si="1"/>
        <v>2.0486974232682389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2.8968875281564332E-2</v>
      </c>
      <c r="D29" s="7">
        <v>2.8252296861280921E-2</v>
      </c>
      <c r="E29" s="7">
        <v>0.97174770313871905</v>
      </c>
      <c r="F29" s="32">
        <v>100000</v>
      </c>
      <c r="G29" s="32">
        <v>2825.229686128092</v>
      </c>
      <c r="H29" s="32">
        <v>97526.385082891225</v>
      </c>
      <c r="I29" s="33">
        <v>6554137.0178111438</v>
      </c>
      <c r="J29" s="31"/>
      <c r="K29" s="30">
        <v>65.541370178111436</v>
      </c>
    </row>
    <row r="30" spans="1:11" ht="13.5" customHeight="1" x14ac:dyDescent="0.2">
      <c r="A30" s="6">
        <v>1</v>
      </c>
      <c r="B30" s="8">
        <v>4</v>
      </c>
      <c r="C30" s="7">
        <v>3.1984395847195883E-3</v>
      </c>
      <c r="D30" s="7">
        <v>1.2691855973738191E-2</v>
      </c>
      <c r="E30" s="7">
        <v>0.98730814402626177</v>
      </c>
      <c r="F30" s="32">
        <v>97174.770313871908</v>
      </c>
      <c r="G30" s="32">
        <v>1233.3281891047518</v>
      </c>
      <c r="H30" s="32">
        <v>385603.09064361441</v>
      </c>
      <c r="I30" s="33">
        <v>6456610.6327282526</v>
      </c>
      <c r="J30" s="31">
        <v>0.96625895145301122</v>
      </c>
      <c r="K30" s="30">
        <v>66.443281644747628</v>
      </c>
    </row>
    <row r="31" spans="1:11" ht="13.5" customHeight="1" x14ac:dyDescent="0.2">
      <c r="A31" s="6">
        <v>5</v>
      </c>
      <c r="B31" s="8">
        <v>5</v>
      </c>
      <c r="C31" s="7">
        <v>9.2710889636963612E-4</v>
      </c>
      <c r="D31" s="7">
        <v>4.6237207481726874E-3</v>
      </c>
      <c r="E31" s="7">
        <v>0.99537627925182737</v>
      </c>
      <c r="F31" s="32">
        <v>95941.442124767156</v>
      </c>
      <c r="G31" s="32">
        <v>443.60643656189495</v>
      </c>
      <c r="H31" s="32">
        <v>478483.63692654087</v>
      </c>
      <c r="I31" s="33">
        <v>6071007.542084638</v>
      </c>
      <c r="J31" s="31">
        <v>0.99038386388456512</v>
      </c>
      <c r="K31" s="30">
        <v>63.278260234921106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1.1230225445714673E-3</v>
      </c>
      <c r="D32" s="7">
        <v>5.601427652753314E-3</v>
      </c>
      <c r="E32" s="7">
        <v>0.99439857234724671</v>
      </c>
      <c r="F32" s="32">
        <v>95497.835688205261</v>
      </c>
      <c r="G32" s="32">
        <v>534.92421760200523</v>
      </c>
      <c r="H32" s="32">
        <v>476325.44884139101</v>
      </c>
      <c r="I32" s="33">
        <v>5592523.9051580969</v>
      </c>
      <c r="J32" s="31">
        <v>0.99548952582994765</v>
      </c>
      <c r="K32" s="30">
        <v>58.56178692276707</v>
      </c>
    </row>
    <row r="33" spans="1:11" ht="13.5" customHeight="1" x14ac:dyDescent="0.2">
      <c r="A33" s="9">
        <f t="shared" si="7"/>
        <v>15</v>
      </c>
      <c r="B33" s="8">
        <v>5</v>
      </c>
      <c r="C33" s="7">
        <v>2.8076728706468148E-3</v>
      </c>
      <c r="D33" s="7">
        <v>1.3953583741690328E-2</v>
      </c>
      <c r="E33" s="7">
        <v>0.98604641625830969</v>
      </c>
      <c r="F33" s="32">
        <v>94962.911470603256</v>
      </c>
      <c r="G33" s="32">
        <v>1325.0729375597875</v>
      </c>
      <c r="H33" s="32">
        <v>471947.05316738883</v>
      </c>
      <c r="I33" s="33">
        <v>5116198.4563167058</v>
      </c>
      <c r="J33" s="31">
        <v>0.99080797449589952</v>
      </c>
      <c r="K33" s="30">
        <v>53.875753987391988</v>
      </c>
    </row>
    <row r="34" spans="1:11" ht="13.5" customHeight="1" x14ac:dyDescent="0.2">
      <c r="A34" s="9">
        <f t="shared" si="7"/>
        <v>20</v>
      </c>
      <c r="B34" s="8">
        <v>5</v>
      </c>
      <c r="C34" s="7">
        <v>5.1607233077376E-3</v>
      </c>
      <c r="D34" s="7">
        <v>2.5493257126434056E-2</v>
      </c>
      <c r="E34" s="7">
        <v>0.97450674287356598</v>
      </c>
      <c r="F34" s="32">
        <v>93637.838533043468</v>
      </c>
      <c r="G34" s="32">
        <v>2387.133494486392</v>
      </c>
      <c r="H34" s="32">
        <v>462557.93076666282</v>
      </c>
      <c r="I34" s="33">
        <v>4644251.403149317</v>
      </c>
      <c r="J34" s="31">
        <v>0.98010555985525794</v>
      </c>
      <c r="K34" s="30">
        <v>49.598020158383157</v>
      </c>
    </row>
    <row r="35" spans="1:11" ht="13.5" customHeight="1" x14ac:dyDescent="0.2">
      <c r="A35" s="9">
        <f t="shared" si="7"/>
        <v>25</v>
      </c>
      <c r="B35" s="8">
        <v>5</v>
      </c>
      <c r="C35" s="7">
        <v>6.2878617113258217E-3</v>
      </c>
      <c r="D35" s="7">
        <v>3.0954806165745859E-2</v>
      </c>
      <c r="E35" s="7">
        <v>0.96904519383425414</v>
      </c>
      <c r="F35" s="32">
        <v>91250.705038557076</v>
      </c>
      <c r="G35" s="32">
        <v>2824.6478869561834</v>
      </c>
      <c r="H35" s="32">
        <v>449222.32972591801</v>
      </c>
      <c r="I35" s="33">
        <v>4181693.4723826544</v>
      </c>
      <c r="J35" s="31">
        <v>0.9711698791573159</v>
      </c>
      <c r="K35" s="30">
        <v>45.826423703967237</v>
      </c>
    </row>
    <row r="36" spans="1:11" ht="13.5" customHeight="1" x14ac:dyDescent="0.2">
      <c r="A36" s="9">
        <f t="shared" si="7"/>
        <v>30</v>
      </c>
      <c r="B36" s="8">
        <v>5</v>
      </c>
      <c r="C36" s="7">
        <v>6.2702600186719743E-3</v>
      </c>
      <c r="D36" s="7">
        <v>3.0861657015570053E-2</v>
      </c>
      <c r="E36" s="7">
        <v>0.96913834298442991</v>
      </c>
      <c r="F36" s="32">
        <v>88426.057151600893</v>
      </c>
      <c r="G36" s="32">
        <v>2728.9746470519021</v>
      </c>
      <c r="H36" s="32">
        <v>435225.11649044696</v>
      </c>
      <c r="I36" s="33">
        <v>3732471.1426567365</v>
      </c>
      <c r="J36" s="31">
        <v>0.96884123448624848</v>
      </c>
      <c r="K36" s="30">
        <v>42.21008221883794</v>
      </c>
    </row>
    <row r="37" spans="1:11" ht="13.5" customHeight="1" x14ac:dyDescent="0.2">
      <c r="A37" s="9">
        <f t="shared" si="7"/>
        <v>35</v>
      </c>
      <c r="B37" s="8">
        <v>5</v>
      </c>
      <c r="C37" s="7">
        <v>6.0586166794704601E-3</v>
      </c>
      <c r="D37" s="7">
        <v>2.9838492960618059E-2</v>
      </c>
      <c r="E37" s="7">
        <v>0.97016150703938198</v>
      </c>
      <c r="F37" s="32">
        <v>85697.082504548991</v>
      </c>
      <c r="G37" s="32">
        <v>2557.0717930574901</v>
      </c>
      <c r="H37" s="32">
        <v>422055.38464284973</v>
      </c>
      <c r="I37" s="33">
        <v>3297246.0261662896</v>
      </c>
      <c r="J37" s="31">
        <v>0.96974041398668609</v>
      </c>
      <c r="K37" s="30">
        <v>38.475592514964141</v>
      </c>
    </row>
    <row r="38" spans="1:11" ht="13.5" customHeight="1" x14ac:dyDescent="0.2">
      <c r="A38" s="9">
        <f t="shared" si="7"/>
        <v>40</v>
      </c>
      <c r="B38" s="8">
        <v>5</v>
      </c>
      <c r="C38" s="7">
        <v>6.368701660962736E-3</v>
      </c>
      <c r="D38" s="7">
        <v>3.1350429021681642E-2</v>
      </c>
      <c r="E38" s="7">
        <v>0.96864957097831839</v>
      </c>
      <c r="F38" s="32">
        <v>83140.010711491501</v>
      </c>
      <c r="G38" s="32">
        <v>2606.4750046724657</v>
      </c>
      <c r="H38" s="32">
        <v>409263.16593678424</v>
      </c>
      <c r="I38" s="33">
        <v>2875190.6415234399</v>
      </c>
      <c r="J38" s="31">
        <v>0.96969066342586652</v>
      </c>
      <c r="K38" s="30">
        <v>34.582514687191818</v>
      </c>
    </row>
    <row r="39" spans="1:11" ht="13.5" customHeight="1" x14ac:dyDescent="0.2">
      <c r="A39" s="9">
        <f t="shared" si="7"/>
        <v>45</v>
      </c>
      <c r="B39" s="8">
        <v>5</v>
      </c>
      <c r="C39" s="7">
        <v>7.5207052315943677E-3</v>
      </c>
      <c r="D39" s="7">
        <v>3.6929616756187569E-2</v>
      </c>
      <c r="E39" s="7">
        <v>0.96307038324381244</v>
      </c>
      <c r="F39" s="32">
        <v>80533.535706819035</v>
      </c>
      <c r="G39" s="32">
        <v>2974.0726096735743</v>
      </c>
      <c r="H39" s="32">
        <v>395451.29320845346</v>
      </c>
      <c r="I39" s="33">
        <v>2465927.4755866555</v>
      </c>
      <c r="J39" s="31">
        <v>0.9662518548506166</v>
      </c>
      <c r="K39" s="30">
        <v>30.619883430473269</v>
      </c>
    </row>
    <row r="40" spans="1:11" ht="13.5" customHeight="1" x14ac:dyDescent="0.2">
      <c r="A40" s="9">
        <f t="shared" si="7"/>
        <v>50</v>
      </c>
      <c r="B40" s="8">
        <v>5</v>
      </c>
      <c r="C40" s="7">
        <v>9.7643241376682895E-3</v>
      </c>
      <c r="D40" s="7">
        <v>4.7702207973856575E-2</v>
      </c>
      <c r="E40" s="7">
        <v>0.9522977920261434</v>
      </c>
      <c r="F40" s="32">
        <v>77559.463097145461</v>
      </c>
      <c r="G40" s="32">
        <v>3699.757639000687</v>
      </c>
      <c r="H40" s="32">
        <v>378905.65561296343</v>
      </c>
      <c r="I40" s="33">
        <v>2070476.182378202</v>
      </c>
      <c r="J40" s="31">
        <v>0.95816011256089539</v>
      </c>
      <c r="K40" s="30">
        <v>26.695339288061742</v>
      </c>
    </row>
    <row r="41" spans="1:11" ht="13.5" customHeight="1" x14ac:dyDescent="0.2">
      <c r="A41" s="9">
        <f t="shared" si="7"/>
        <v>55</v>
      </c>
      <c r="B41" s="8">
        <v>5</v>
      </c>
      <c r="C41" s="7">
        <v>1.34097194634828E-2</v>
      </c>
      <c r="D41" s="7">
        <v>6.4968039620145385E-2</v>
      </c>
      <c r="E41" s="7">
        <v>0.93503196037985459</v>
      </c>
      <c r="F41" s="32">
        <v>73859.705458144774</v>
      </c>
      <c r="G41" s="32">
        <v>4798.5202705370175</v>
      </c>
      <c r="H41" s="32">
        <v>357838.97520036082</v>
      </c>
      <c r="I41" s="33">
        <v>1691570.5267652385</v>
      </c>
      <c r="J41" s="31">
        <v>0.94440125107522443</v>
      </c>
      <c r="K41" s="30">
        <v>22.902481349913142</v>
      </c>
    </row>
    <row r="42" spans="1:11" ht="13.5" customHeight="1" x14ac:dyDescent="0.2">
      <c r="A42" s="9">
        <f t="shared" si="7"/>
        <v>60</v>
      </c>
      <c r="B42" s="8">
        <v>5</v>
      </c>
      <c r="C42" s="7">
        <v>1.9341235327533509E-2</v>
      </c>
      <c r="D42" s="7">
        <v>9.2434850223970771E-2</v>
      </c>
      <c r="E42" s="7">
        <v>0.9075651497760292</v>
      </c>
      <c r="F42" s="32">
        <v>69061.185187607756</v>
      </c>
      <c r="G42" s="32">
        <v>6383.6603091064317</v>
      </c>
      <c r="H42" s="32">
        <v>330054.42522168555</v>
      </c>
      <c r="I42" s="33">
        <v>1333731.5515648776</v>
      </c>
      <c r="J42" s="31">
        <v>0.92235460107966671</v>
      </c>
      <c r="K42" s="30">
        <v>19.312317735957429</v>
      </c>
    </row>
    <row r="43" spans="1:11" ht="13.5" customHeight="1" x14ac:dyDescent="0.2">
      <c r="A43" s="9">
        <f t="shared" si="7"/>
        <v>65</v>
      </c>
      <c r="B43" s="8">
        <v>5</v>
      </c>
      <c r="C43" s="7">
        <v>2.7993946962475123E-2</v>
      </c>
      <c r="D43" s="7">
        <v>0.13113290345332973</v>
      </c>
      <c r="E43" s="7">
        <v>0.86886709654667027</v>
      </c>
      <c r="F43" s="32">
        <v>62677.524878501325</v>
      </c>
      <c r="G43" s="32">
        <v>8219.0858185861871</v>
      </c>
      <c r="H43" s="32">
        <v>293602.25014370342</v>
      </c>
      <c r="I43" s="33">
        <v>1003677.1263431921</v>
      </c>
      <c r="J43" s="31">
        <v>0.88955707818945762</v>
      </c>
      <c r="K43" s="30">
        <v>16.013349734036129</v>
      </c>
    </row>
    <row r="44" spans="1:11" ht="13.5" customHeight="1" x14ac:dyDescent="0.2">
      <c r="A44" s="9">
        <f t="shared" si="7"/>
        <v>70</v>
      </c>
      <c r="B44" s="8">
        <v>5</v>
      </c>
      <c r="C44" s="7">
        <v>4.0815488363286807E-2</v>
      </c>
      <c r="D44" s="7">
        <v>0.18566579278849038</v>
      </c>
      <c r="E44" s="7">
        <v>0.81433420721150962</v>
      </c>
      <c r="F44" s="32">
        <v>54458.439059915137</v>
      </c>
      <c r="G44" s="32">
        <v>10111.069262082834</v>
      </c>
      <c r="H44" s="32">
        <v>247726.28400491361</v>
      </c>
      <c r="I44" s="33">
        <v>710074.87619948864</v>
      </c>
      <c r="J44" s="31">
        <v>0.84374790684902501</v>
      </c>
      <c r="K44" s="30">
        <v>13.038840048615143</v>
      </c>
    </row>
    <row r="45" spans="1:11" ht="13.5" customHeight="1" x14ac:dyDescent="0.2">
      <c r="A45" s="9">
        <f t="shared" si="7"/>
        <v>75</v>
      </c>
      <c r="B45" s="8">
        <v>5</v>
      </c>
      <c r="C45" s="7">
        <v>5.9319665492770651E-2</v>
      </c>
      <c r="D45" s="7">
        <v>0.25869151702654147</v>
      </c>
      <c r="E45" s="7">
        <v>0.74130848297345853</v>
      </c>
      <c r="F45" s="32">
        <v>44347.369797832303</v>
      </c>
      <c r="G45" s="32">
        <v>11472.288369138267</v>
      </c>
      <c r="H45" s="32">
        <v>193397.72525413864</v>
      </c>
      <c r="I45" s="33">
        <v>462348.592194575</v>
      </c>
      <c r="J45" s="31">
        <v>0.78069118111949165</v>
      </c>
      <c r="K45" s="30">
        <v>10.425614738873975</v>
      </c>
    </row>
    <row r="46" spans="1:11" ht="13.5" customHeight="1" x14ac:dyDescent="0.2">
      <c r="A46" s="9">
        <f t="shared" si="7"/>
        <v>80</v>
      </c>
      <c r="B46" s="8">
        <v>5</v>
      </c>
      <c r="C46" s="7">
        <v>8.5854353798572786E-2</v>
      </c>
      <c r="D46" s="7">
        <v>0.3528341984395641</v>
      </c>
      <c r="E46" s="7">
        <v>0.6471658015604359</v>
      </c>
      <c r="F46" s="32">
        <v>32875.081428694037</v>
      </c>
      <c r="G46" s="32">
        <v>11599.453004528659</v>
      </c>
      <c r="H46" s="32">
        <v>135106.17098979882</v>
      </c>
      <c r="I46" s="33">
        <v>268950.86694043636</v>
      </c>
      <c r="J46" s="31">
        <v>0.6985923480343913</v>
      </c>
      <c r="K46" s="30">
        <v>8.1809947003109347</v>
      </c>
    </row>
    <row r="47" spans="1:11" ht="13.5" customHeight="1" x14ac:dyDescent="0.2">
      <c r="A47" s="9">
        <v>85</v>
      </c>
      <c r="B47" s="8">
        <v>5</v>
      </c>
      <c r="C47" s="7">
        <v>0.12400889664570228</v>
      </c>
      <c r="D47" s="7">
        <v>0.46873545956719631</v>
      </c>
      <c r="E47" s="7">
        <v>0.53126454043280369</v>
      </c>
      <c r="F47" s="32">
        <v>21275.628424165378</v>
      </c>
      <c r="G47" s="32">
        <v>9972.6414669820624</v>
      </c>
      <c r="H47" s="32">
        <v>80418.758143411644</v>
      </c>
      <c r="I47" s="33">
        <v>133844.69595063754</v>
      </c>
      <c r="J47" s="31">
        <v>0.59522638791594251</v>
      </c>
      <c r="K47" s="30">
        <v>6.2909867235044148</v>
      </c>
    </row>
    <row r="48" spans="1:11" ht="13.5" customHeight="1" x14ac:dyDescent="0.2">
      <c r="A48" s="9">
        <v>90</v>
      </c>
      <c r="B48" s="8">
        <v>5</v>
      </c>
      <c r="C48" s="7">
        <v>0.17789834141170568</v>
      </c>
      <c r="D48" s="7">
        <v>0.59990065058301079</v>
      </c>
      <c r="E48" s="7">
        <v>0.40009934941698921</v>
      </c>
      <c r="F48" s="32">
        <v>11302.986957183315</v>
      </c>
      <c r="G48" s="32">
        <v>6780.6692291455565</v>
      </c>
      <c r="H48" s="32">
        <v>38115.415665698776</v>
      </c>
      <c r="I48" s="33">
        <v>53425.937807225899</v>
      </c>
      <c r="J48" s="31">
        <v>0.47396175401921953</v>
      </c>
      <c r="K48" s="30">
        <v>4.7267096750273128</v>
      </c>
    </row>
    <row r="49" spans="1:12" ht="13.5" customHeight="1" x14ac:dyDescent="0.2">
      <c r="A49" s="9">
        <v>95</v>
      </c>
      <c r="B49" s="8">
        <v>5</v>
      </c>
      <c r="C49" s="7">
        <v>0.25385549507692878</v>
      </c>
      <c r="D49" s="7">
        <v>0.73408694284667386</v>
      </c>
      <c r="E49" s="7">
        <v>0.26591305715332614</v>
      </c>
      <c r="F49" s="32">
        <v>4522.3177280377586</v>
      </c>
      <c r="G49" s="32">
        <v>3319.7743955565543</v>
      </c>
      <c r="H49" s="32">
        <v>13077.417900883038</v>
      </c>
      <c r="I49" s="33">
        <v>15310.522141527119</v>
      </c>
      <c r="J49" s="31">
        <v>0.34310049287096728</v>
      </c>
      <c r="K49" s="30">
        <v>3.3855476466423293</v>
      </c>
    </row>
    <row r="50" spans="1:12" ht="13.5" customHeight="1" x14ac:dyDescent="0.2">
      <c r="A50" s="9" t="s">
        <v>3</v>
      </c>
      <c r="B50" s="34" t="s">
        <v>10</v>
      </c>
      <c r="C50" s="7">
        <v>0.53850747788395303</v>
      </c>
      <c r="D50" s="7">
        <v>1</v>
      </c>
      <c r="E50" s="7">
        <v>0</v>
      </c>
      <c r="F50" s="32">
        <v>1202.5433324812043</v>
      </c>
      <c r="G50" s="32">
        <v>1202.5433324812043</v>
      </c>
      <c r="H50" s="32">
        <v>2233.1042406440811</v>
      </c>
      <c r="I50" s="33">
        <v>2233.1042406440811</v>
      </c>
      <c r="J50" s="31">
        <v>0.14585421842584817</v>
      </c>
      <c r="K50" s="30">
        <v>1.856984426529166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2.478E-2</v>
      </c>
      <c r="D52" s="7">
        <v>2.426E-2</v>
      </c>
      <c r="E52" s="7">
        <v>0.97574000000000005</v>
      </c>
      <c r="F52" s="32">
        <v>100000</v>
      </c>
      <c r="G52" s="32">
        <v>2426</v>
      </c>
      <c r="H52" s="32">
        <v>97878</v>
      </c>
      <c r="I52" s="33">
        <v>7502242</v>
      </c>
      <c r="J52" s="31"/>
      <c r="K52" s="30">
        <v>75.02</v>
      </c>
      <c r="L52" s="29"/>
    </row>
    <row r="53" spans="1:12" ht="13.5" customHeight="1" x14ac:dyDescent="0.2">
      <c r="A53" s="6">
        <v>1</v>
      </c>
      <c r="B53" s="8">
        <v>4</v>
      </c>
      <c r="C53" s="7">
        <v>3.1099999999999999E-3</v>
      </c>
      <c r="D53" s="7">
        <v>1.234E-2</v>
      </c>
      <c r="E53" s="7">
        <v>0.98765999999999998</v>
      </c>
      <c r="F53" s="32">
        <v>97574</v>
      </c>
      <c r="G53" s="32">
        <v>1204</v>
      </c>
      <c r="H53" s="32">
        <v>387122</v>
      </c>
      <c r="I53" s="33">
        <v>7404363</v>
      </c>
      <c r="J53" s="31">
        <v>0.97</v>
      </c>
      <c r="K53" s="30">
        <v>75.88</v>
      </c>
    </row>
    <row r="54" spans="1:12" ht="13.5" customHeight="1" x14ac:dyDescent="0.2">
      <c r="A54" s="6">
        <v>5</v>
      </c>
      <c r="B54" s="8">
        <v>5</v>
      </c>
      <c r="C54" s="7">
        <v>6.7000000000000002E-4</v>
      </c>
      <c r="D54" s="7">
        <v>3.3300000000000001E-3</v>
      </c>
      <c r="E54" s="7">
        <v>0.99666999999999994</v>
      </c>
      <c r="F54" s="32">
        <v>96370</v>
      </c>
      <c r="G54" s="32">
        <v>321</v>
      </c>
      <c r="H54" s="32">
        <v>480972</v>
      </c>
      <c r="I54" s="33">
        <v>7017241</v>
      </c>
      <c r="J54" s="31">
        <v>0.99168999999999996</v>
      </c>
      <c r="K54" s="30">
        <v>72.819999999999993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8.4999999999999995E-4</v>
      </c>
      <c r="D55" s="7">
        <v>4.2599999999999999E-3</v>
      </c>
      <c r="E55" s="7">
        <v>0.99573999999999996</v>
      </c>
      <c r="F55" s="32">
        <v>96049</v>
      </c>
      <c r="G55" s="32">
        <v>409</v>
      </c>
      <c r="H55" s="32">
        <v>479317</v>
      </c>
      <c r="I55" s="33">
        <v>6536269</v>
      </c>
      <c r="J55" s="31">
        <v>0.99656</v>
      </c>
      <c r="K55" s="30">
        <v>68.05</v>
      </c>
    </row>
    <row r="56" spans="1:12" ht="13.5" customHeight="1" x14ac:dyDescent="0.2">
      <c r="A56" s="9">
        <f t="shared" si="8"/>
        <v>15</v>
      </c>
      <c r="B56" s="8">
        <v>5</v>
      </c>
      <c r="C56" s="7">
        <v>1.1999999999999999E-3</v>
      </c>
      <c r="D56" s="7">
        <v>5.9899999999999997E-3</v>
      </c>
      <c r="E56" s="7">
        <v>0.99400999999999995</v>
      </c>
      <c r="F56" s="32">
        <v>95640</v>
      </c>
      <c r="G56" s="32">
        <v>573</v>
      </c>
      <c r="H56" s="32">
        <v>476817</v>
      </c>
      <c r="I56" s="33">
        <v>6056952</v>
      </c>
      <c r="J56" s="31">
        <v>0.99478</v>
      </c>
      <c r="K56" s="30">
        <v>63.33</v>
      </c>
    </row>
    <row r="57" spans="1:12" ht="13.5" customHeight="1" x14ac:dyDescent="0.2">
      <c r="A57" s="9">
        <f t="shared" si="8"/>
        <v>20</v>
      </c>
      <c r="B57" s="8">
        <v>5</v>
      </c>
      <c r="C57" s="7">
        <v>1.6100000000000001E-3</v>
      </c>
      <c r="D57" s="7">
        <v>8.0099999999999998E-3</v>
      </c>
      <c r="E57" s="7">
        <v>0.99199000000000004</v>
      </c>
      <c r="F57" s="32">
        <v>95067</v>
      </c>
      <c r="G57" s="32">
        <v>762</v>
      </c>
      <c r="H57" s="32">
        <v>473522</v>
      </c>
      <c r="I57" s="33">
        <v>5580135</v>
      </c>
      <c r="J57" s="31">
        <v>0.99309000000000003</v>
      </c>
      <c r="K57" s="30">
        <v>58.7</v>
      </c>
    </row>
    <row r="58" spans="1:12" ht="13.5" customHeight="1" x14ac:dyDescent="0.2">
      <c r="A58" s="9">
        <f t="shared" si="8"/>
        <v>25</v>
      </c>
      <c r="B58" s="8">
        <v>5</v>
      </c>
      <c r="C58" s="7">
        <v>2E-3</v>
      </c>
      <c r="D58" s="7">
        <v>9.9299999999999996E-3</v>
      </c>
      <c r="E58" s="7">
        <v>0.99007000000000001</v>
      </c>
      <c r="F58" s="32">
        <v>94305</v>
      </c>
      <c r="G58" s="32">
        <v>936</v>
      </c>
      <c r="H58" s="32">
        <v>469238</v>
      </c>
      <c r="I58" s="33">
        <v>5106613</v>
      </c>
      <c r="J58" s="31">
        <v>0.99095</v>
      </c>
      <c r="K58" s="30">
        <v>54.15</v>
      </c>
    </row>
    <row r="59" spans="1:12" ht="13.5" customHeight="1" x14ac:dyDescent="0.2">
      <c r="A59" s="9">
        <f t="shared" si="8"/>
        <v>30</v>
      </c>
      <c r="B59" s="8">
        <v>5</v>
      </c>
      <c r="C59" s="7">
        <v>2.31E-3</v>
      </c>
      <c r="D59" s="7">
        <v>1.146E-2</v>
      </c>
      <c r="E59" s="7">
        <v>0.98853999999999997</v>
      </c>
      <c r="F59" s="32">
        <v>93369</v>
      </c>
      <c r="G59" s="32">
        <v>1070</v>
      </c>
      <c r="H59" s="32">
        <v>464224</v>
      </c>
      <c r="I59" s="33">
        <v>4637375</v>
      </c>
      <c r="J59" s="31">
        <v>0.98931999999999998</v>
      </c>
      <c r="K59" s="30">
        <v>49.67</v>
      </c>
    </row>
    <row r="60" spans="1:12" ht="13.5" customHeight="1" x14ac:dyDescent="0.2">
      <c r="A60" s="9">
        <f t="shared" si="8"/>
        <v>35</v>
      </c>
      <c r="B60" s="8">
        <v>5</v>
      </c>
      <c r="C60" s="7">
        <v>2.64E-3</v>
      </c>
      <c r="D60" s="7">
        <v>1.311E-2</v>
      </c>
      <c r="E60" s="7">
        <v>0.98689000000000004</v>
      </c>
      <c r="F60" s="32">
        <v>92298</v>
      </c>
      <c r="G60" s="32">
        <v>1210</v>
      </c>
      <c r="H60" s="32">
        <v>458525</v>
      </c>
      <c r="I60" s="33">
        <v>4173151</v>
      </c>
      <c r="J60" s="31">
        <v>0.98772000000000004</v>
      </c>
      <c r="K60" s="30">
        <v>45.21</v>
      </c>
    </row>
    <row r="61" spans="1:12" ht="13.5" customHeight="1" x14ac:dyDescent="0.2">
      <c r="A61" s="9">
        <f t="shared" si="8"/>
        <v>40</v>
      </c>
      <c r="B61" s="8">
        <v>5</v>
      </c>
      <c r="C61" s="7">
        <v>3.0500000000000002E-3</v>
      </c>
      <c r="D61" s="7">
        <v>1.512E-2</v>
      </c>
      <c r="E61" s="7">
        <v>0.98487999999999998</v>
      </c>
      <c r="F61" s="32">
        <v>91089</v>
      </c>
      <c r="G61" s="32">
        <v>1377</v>
      </c>
      <c r="H61" s="32">
        <v>452081</v>
      </c>
      <c r="I61" s="33">
        <v>3714626</v>
      </c>
      <c r="J61" s="31">
        <v>0.98594999999999999</v>
      </c>
      <c r="K61" s="30">
        <v>40.78</v>
      </c>
    </row>
    <row r="62" spans="1:12" ht="13.5" customHeight="1" x14ac:dyDescent="0.2">
      <c r="A62" s="9">
        <f t="shared" si="8"/>
        <v>45</v>
      </c>
      <c r="B62" s="8">
        <v>5</v>
      </c>
      <c r="C62" s="7">
        <v>3.7100000000000002E-3</v>
      </c>
      <c r="D62" s="7">
        <v>1.8380000000000001E-2</v>
      </c>
      <c r="E62" s="7">
        <v>0.98162000000000005</v>
      </c>
      <c r="F62" s="32">
        <v>89711</v>
      </c>
      <c r="G62" s="32">
        <v>1649</v>
      </c>
      <c r="H62" s="32">
        <v>444574</v>
      </c>
      <c r="I62" s="33">
        <v>3262545</v>
      </c>
      <c r="J62" s="31">
        <v>0.98340000000000005</v>
      </c>
      <c r="K62" s="30">
        <v>36.369999999999997</v>
      </c>
    </row>
    <row r="63" spans="1:12" ht="13.5" customHeight="1" x14ac:dyDescent="0.2">
      <c r="A63" s="9">
        <f t="shared" si="8"/>
        <v>50</v>
      </c>
      <c r="B63" s="8">
        <v>5</v>
      </c>
      <c r="C63" s="7">
        <v>4.8799999999999998E-3</v>
      </c>
      <c r="D63" s="7">
        <v>2.4140000000000002E-2</v>
      </c>
      <c r="E63" s="7">
        <v>0.97585999999999995</v>
      </c>
      <c r="F63" s="32">
        <v>88062</v>
      </c>
      <c r="G63" s="32">
        <v>2126</v>
      </c>
      <c r="H63" s="32">
        <v>435245</v>
      </c>
      <c r="I63" s="33">
        <v>2817971</v>
      </c>
      <c r="J63" s="31">
        <v>0.97902</v>
      </c>
      <c r="K63" s="30">
        <v>32</v>
      </c>
    </row>
    <row r="64" spans="1:12" ht="13.5" customHeight="1" x14ac:dyDescent="0.2">
      <c r="A64" s="9">
        <f t="shared" si="8"/>
        <v>55</v>
      </c>
      <c r="B64" s="8">
        <v>5</v>
      </c>
      <c r="C64" s="7">
        <v>6.94E-3</v>
      </c>
      <c r="D64" s="7">
        <v>3.415E-2</v>
      </c>
      <c r="E64" s="7">
        <v>0.96584999999999999</v>
      </c>
      <c r="F64" s="32">
        <v>85936</v>
      </c>
      <c r="G64" s="32">
        <v>2935</v>
      </c>
      <c r="H64" s="32">
        <v>422745</v>
      </c>
      <c r="I64" s="33">
        <v>2382726</v>
      </c>
      <c r="J64" s="31">
        <v>0.97128000000000003</v>
      </c>
      <c r="K64" s="30">
        <v>27.73</v>
      </c>
    </row>
    <row r="65" spans="1:11" ht="13.5" customHeight="1" x14ac:dyDescent="0.2">
      <c r="A65" s="9">
        <f t="shared" si="8"/>
        <v>60</v>
      </c>
      <c r="B65" s="8">
        <v>5</v>
      </c>
      <c r="C65" s="7">
        <v>1.0279999999999999E-2</v>
      </c>
      <c r="D65" s="7">
        <v>5.0169999999999999E-2</v>
      </c>
      <c r="E65" s="7">
        <v>0.94982999999999995</v>
      </c>
      <c r="F65" s="32">
        <v>83002</v>
      </c>
      <c r="G65" s="32">
        <v>4164</v>
      </c>
      <c r="H65" s="32">
        <v>405193</v>
      </c>
      <c r="I65" s="33">
        <v>1959981</v>
      </c>
      <c r="J65" s="31">
        <v>0.95848</v>
      </c>
      <c r="K65" s="30">
        <v>23.61</v>
      </c>
    </row>
    <row r="66" spans="1:11" ht="13.5" customHeight="1" x14ac:dyDescent="0.2">
      <c r="A66" s="9">
        <f t="shared" si="8"/>
        <v>65</v>
      </c>
      <c r="B66" s="8">
        <v>5</v>
      </c>
      <c r="C66" s="7">
        <v>1.5769999999999999E-2</v>
      </c>
      <c r="D66" s="7">
        <v>7.6020000000000004E-2</v>
      </c>
      <c r="E66" s="7">
        <v>0.92398000000000002</v>
      </c>
      <c r="F66" s="32">
        <v>78838</v>
      </c>
      <c r="G66" s="32">
        <v>5993</v>
      </c>
      <c r="H66" s="32">
        <v>380084</v>
      </c>
      <c r="I66" s="33">
        <v>1554788</v>
      </c>
      <c r="J66" s="31">
        <v>0.93803000000000003</v>
      </c>
      <c r="K66" s="30">
        <v>19.72</v>
      </c>
    </row>
    <row r="67" spans="1:11" ht="13.5" customHeight="1" x14ac:dyDescent="0.2">
      <c r="A67" s="9">
        <f t="shared" si="8"/>
        <v>70</v>
      </c>
      <c r="B67" s="8">
        <v>5</v>
      </c>
      <c r="C67" s="7">
        <v>2.4709999999999999E-2</v>
      </c>
      <c r="D67" s="7">
        <v>0.11670999999999999</v>
      </c>
      <c r="E67" s="7">
        <v>0.88329000000000002</v>
      </c>
      <c r="F67" s="32">
        <v>72845</v>
      </c>
      <c r="G67" s="32">
        <v>8502</v>
      </c>
      <c r="H67" s="32">
        <v>344074</v>
      </c>
      <c r="I67" s="33">
        <v>1174704</v>
      </c>
      <c r="J67" s="31">
        <v>0.90525999999999995</v>
      </c>
      <c r="K67" s="30">
        <v>16.13</v>
      </c>
    </row>
    <row r="68" spans="1:11" ht="13.5" customHeight="1" x14ac:dyDescent="0.2">
      <c r="A68" s="9">
        <f t="shared" si="8"/>
        <v>75</v>
      </c>
      <c r="B68" s="8">
        <v>5</v>
      </c>
      <c r="C68" s="7">
        <v>3.8429999999999999E-2</v>
      </c>
      <c r="D68" s="7">
        <v>0.17591999999999999</v>
      </c>
      <c r="E68" s="7">
        <v>0.82408000000000003</v>
      </c>
      <c r="F68" s="32">
        <v>64343</v>
      </c>
      <c r="G68" s="32">
        <v>11320</v>
      </c>
      <c r="H68" s="32">
        <v>294539</v>
      </c>
      <c r="I68" s="33">
        <v>830630</v>
      </c>
      <c r="J68" s="31">
        <v>0.85604000000000002</v>
      </c>
      <c r="K68" s="30">
        <v>12.91</v>
      </c>
    </row>
    <row r="69" spans="1:11" ht="13.5" customHeight="1" x14ac:dyDescent="0.2">
      <c r="A69" s="9">
        <f t="shared" si="8"/>
        <v>80</v>
      </c>
      <c r="B69" s="8">
        <v>5</v>
      </c>
      <c r="C69" s="7">
        <v>5.935E-2</v>
      </c>
      <c r="D69" s="7">
        <v>0.25911000000000001</v>
      </c>
      <c r="E69" s="7">
        <v>0.74089000000000005</v>
      </c>
      <c r="F69" s="32">
        <v>53024</v>
      </c>
      <c r="G69" s="32">
        <v>13739</v>
      </c>
      <c r="H69" s="32">
        <v>231496</v>
      </c>
      <c r="I69" s="33">
        <v>536091</v>
      </c>
      <c r="J69" s="31">
        <v>0.78595999999999999</v>
      </c>
      <c r="K69" s="30">
        <v>10.11</v>
      </c>
    </row>
    <row r="70" spans="1:11" ht="13.5" customHeight="1" x14ac:dyDescent="0.2">
      <c r="A70" s="9">
        <v>85</v>
      </c>
      <c r="B70" s="8">
        <v>5</v>
      </c>
      <c r="C70" s="7">
        <v>8.9840000000000003E-2</v>
      </c>
      <c r="D70" s="7">
        <v>0.36632999999999999</v>
      </c>
      <c r="E70" s="7">
        <v>0.63366999999999996</v>
      </c>
      <c r="F70" s="32">
        <v>39285</v>
      </c>
      <c r="G70" s="32">
        <v>14391</v>
      </c>
      <c r="H70" s="32">
        <v>160188</v>
      </c>
      <c r="I70" s="33">
        <v>304595</v>
      </c>
      <c r="J70" s="31">
        <v>0.69196999999999997</v>
      </c>
      <c r="K70" s="30">
        <v>7.75</v>
      </c>
    </row>
    <row r="71" spans="1:11" ht="13.5" customHeight="1" x14ac:dyDescent="0.2">
      <c r="A71" s="9">
        <v>90</v>
      </c>
      <c r="B71" s="8">
        <v>5</v>
      </c>
      <c r="C71" s="7">
        <v>0.13295000000000001</v>
      </c>
      <c r="D71" s="7">
        <v>0.49324000000000001</v>
      </c>
      <c r="E71" s="7">
        <v>0.50675999999999999</v>
      </c>
      <c r="F71" s="32">
        <v>24894</v>
      </c>
      <c r="G71" s="32">
        <v>12279</v>
      </c>
      <c r="H71" s="32">
        <v>92356</v>
      </c>
      <c r="I71" s="33">
        <v>144407</v>
      </c>
      <c r="J71" s="31">
        <v>0.57655000000000001</v>
      </c>
      <c r="K71" s="30">
        <v>5.8</v>
      </c>
    </row>
    <row r="72" spans="1:11" ht="13.5" customHeight="1" x14ac:dyDescent="0.2">
      <c r="A72" s="9">
        <v>95</v>
      </c>
      <c r="B72" s="8">
        <v>5</v>
      </c>
      <c r="C72" s="7">
        <v>0.19058</v>
      </c>
      <c r="D72" s="7">
        <v>0.62539</v>
      </c>
      <c r="E72" s="7">
        <v>0.37461</v>
      </c>
      <c r="F72" s="32">
        <v>12615</v>
      </c>
      <c r="G72" s="32">
        <v>7889</v>
      </c>
      <c r="H72" s="32">
        <v>41397</v>
      </c>
      <c r="I72" s="33">
        <v>52051</v>
      </c>
      <c r="J72" s="31">
        <v>0.44823000000000002</v>
      </c>
      <c r="K72" s="30">
        <v>4.13</v>
      </c>
    </row>
    <row r="73" spans="1:11" ht="13.5" customHeight="1" x14ac:dyDescent="0.2">
      <c r="A73" s="9" t="s">
        <v>3</v>
      </c>
      <c r="B73" s="34" t="s">
        <v>10</v>
      </c>
      <c r="C73" s="7">
        <v>0.44356000000000001</v>
      </c>
      <c r="D73" s="7">
        <v>1</v>
      </c>
      <c r="E73" s="7">
        <v>0</v>
      </c>
      <c r="F73" s="32">
        <v>4726</v>
      </c>
      <c r="G73" s="32">
        <v>4726</v>
      </c>
      <c r="H73" s="32">
        <v>10654</v>
      </c>
      <c r="I73" s="33">
        <v>10654</v>
      </c>
      <c r="J73" s="31">
        <v>0.20468</v>
      </c>
      <c r="K73" s="30">
        <v>2.25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0.12487180135697006</v>
      </c>
      <c r="E75" s="37" t="s">
        <v>6</v>
      </c>
      <c r="F75" s="17" t="s">
        <v>8</v>
      </c>
      <c r="G75" s="18">
        <f>+(H29-F30)/G29</f>
        <v>0.12445528614744131</v>
      </c>
      <c r="H75" s="37" t="s">
        <v>7</v>
      </c>
      <c r="I75" s="15" t="s">
        <v>8</v>
      </c>
      <c r="J75" s="16">
        <f>(H52-F53)/G52</f>
        <v>0.12530915086562242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1.4282935852509053</v>
      </c>
      <c r="E76" s="38"/>
      <c r="F76" s="20" t="s">
        <v>9</v>
      </c>
      <c r="G76" s="18">
        <f>+(H30-4*F31)/G30</f>
        <v>1.4897268713848701</v>
      </c>
      <c r="H76" s="38"/>
      <c r="I76" s="19" t="s">
        <v>9</v>
      </c>
      <c r="J76" s="16">
        <f>(H53-4*F54)/G53</f>
        <v>1.3637873754152825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26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1.5583510577897253E-2</v>
      </c>
      <c r="D6" s="7">
        <f t="shared" si="0"/>
        <v>1.5357370815649529E-2</v>
      </c>
      <c r="E6" s="7">
        <f t="shared" si="0"/>
        <v>0.98464262918435042</v>
      </c>
      <c r="F6" s="32">
        <f t="shared" si="0"/>
        <v>100000</v>
      </c>
      <c r="G6" s="32">
        <f t="shared" si="0"/>
        <v>1535.7370815649529</v>
      </c>
      <c r="H6" s="32">
        <f t="shared" si="0"/>
        <v>98651.944824383725</v>
      </c>
      <c r="I6" s="33">
        <f t="shared" si="0"/>
        <v>7145991.7003855594</v>
      </c>
      <c r="J6" s="31"/>
      <c r="K6" s="30">
        <f t="shared" ref="K6:K27" si="1">+K29*0.5122+K52*0.4878</f>
        <v>71.461560889855591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2.0868818809607966E-3</v>
      </c>
      <c r="D7" s="7">
        <f t="shared" si="0"/>
        <v>8.2907844854915175E-3</v>
      </c>
      <c r="E7" s="7">
        <f t="shared" si="0"/>
        <v>0.99170921551450841</v>
      </c>
      <c r="F7" s="32">
        <f t="shared" si="0"/>
        <v>98464.262918435037</v>
      </c>
      <c r="G7" s="32">
        <f t="shared" si="0"/>
        <v>814.90123097004994</v>
      </c>
      <c r="H7" s="32">
        <f t="shared" si="0"/>
        <v>391752.01059337647</v>
      </c>
      <c r="I7" s="33">
        <f t="shared" si="0"/>
        <v>7047339.7555611758</v>
      </c>
      <c r="J7" s="31">
        <f t="shared" ref="J7:J27" si="2">+J30*0.5122+J53*0.4878</f>
        <v>0.98080888643552033</v>
      </c>
      <c r="K7" s="30">
        <f t="shared" si="1"/>
        <v>71.589543079345262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5.2372476857821099E-4</v>
      </c>
      <c r="D8" s="7">
        <f t="shared" si="0"/>
        <v>2.6076902518170162E-3</v>
      </c>
      <c r="E8" s="7">
        <f t="shared" si="0"/>
        <v>0.99739230974818294</v>
      </c>
      <c r="F8" s="32">
        <f t="shared" si="0"/>
        <v>97648.873887464986</v>
      </c>
      <c r="G8" s="32">
        <f t="shared" si="0"/>
        <v>254.14951028939674</v>
      </c>
      <c r="H8" s="32">
        <f t="shared" si="0"/>
        <v>487551.25200344768</v>
      </c>
      <c r="I8" s="33">
        <f t="shared" si="0"/>
        <v>6655588.2327677989</v>
      </c>
      <c r="J8" s="31">
        <f t="shared" si="2"/>
        <v>0.99417429815339009</v>
      </c>
      <c r="K8" s="30">
        <f t="shared" si="1"/>
        <v>68.197329495342927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6.7316157671777404E-4</v>
      </c>
      <c r="D9" s="7">
        <f t="shared" si="0"/>
        <v>3.3688420226264896E-3</v>
      </c>
      <c r="E9" s="7">
        <f t="shared" si="0"/>
        <v>0.99663115797737345</v>
      </c>
      <c r="F9" s="32">
        <f t="shared" si="0"/>
        <v>97394.724377175604</v>
      </c>
      <c r="G9" s="32">
        <f t="shared" si="0"/>
        <v>327.7919414525818</v>
      </c>
      <c r="H9" s="32">
        <f t="shared" si="0"/>
        <v>486246.98522450886</v>
      </c>
      <c r="I9" s="33">
        <f t="shared" si="0"/>
        <v>6168036.9807643518</v>
      </c>
      <c r="J9" s="31">
        <f t="shared" si="2"/>
        <v>0.99731810342677241</v>
      </c>
      <c r="K9" s="30">
        <f t="shared" si="1"/>
        <v>63.369273268065669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1.2814970003509965E-3</v>
      </c>
      <c r="D10" s="7">
        <f t="shared" si="0"/>
        <v>6.3856435072775488E-3</v>
      </c>
      <c r="E10" s="7">
        <f t="shared" si="0"/>
        <v>0.99361435649272245</v>
      </c>
      <c r="F10" s="32">
        <f t="shared" si="0"/>
        <v>97066.932435723022</v>
      </c>
      <c r="G10" s="32">
        <f t="shared" si="0"/>
        <v>620.77424033842453</v>
      </c>
      <c r="H10" s="32">
        <f t="shared" si="0"/>
        <v>483922.18470345787</v>
      </c>
      <c r="I10" s="33">
        <f t="shared" si="0"/>
        <v>5681789.9955398422</v>
      </c>
      <c r="J10" s="31">
        <f t="shared" si="2"/>
        <v>0.99521737262554866</v>
      </c>
      <c r="K10" s="30">
        <f t="shared" si="1"/>
        <v>58.578973636193041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2.0216827193725944E-3</v>
      </c>
      <c r="D11" s="7">
        <f t="shared" si="0"/>
        <v>1.0054103472307162E-2</v>
      </c>
      <c r="E11" s="7">
        <f t="shared" si="0"/>
        <v>0.98994589652769283</v>
      </c>
      <c r="F11" s="32">
        <f t="shared" si="0"/>
        <v>96446.158195384603</v>
      </c>
      <c r="G11" s="32">
        <f t="shared" si="0"/>
        <v>971.64139139980057</v>
      </c>
      <c r="H11" s="32">
        <f t="shared" si="0"/>
        <v>479926.83970060083</v>
      </c>
      <c r="I11" s="33">
        <f t="shared" si="0"/>
        <v>5197867.8108363841</v>
      </c>
      <c r="J11" s="31">
        <f t="shared" si="2"/>
        <v>0.99175884059470754</v>
      </c>
      <c r="K11" s="30">
        <f t="shared" si="1"/>
        <v>53.932494777943958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2.5149008355133478E-3</v>
      </c>
      <c r="D12" s="7">
        <f t="shared" si="0"/>
        <v>1.2496762042477551E-2</v>
      </c>
      <c r="E12" s="7">
        <f t="shared" si="0"/>
        <v>0.98750323795752237</v>
      </c>
      <c r="F12" s="32">
        <f t="shared" si="0"/>
        <v>95474.516803984792</v>
      </c>
      <c r="G12" s="32">
        <f t="shared" si="0"/>
        <v>1194.6801971424661</v>
      </c>
      <c r="H12" s="32">
        <f t="shared" si="0"/>
        <v>474441.46808855666</v>
      </c>
      <c r="I12" s="33">
        <f t="shared" si="0"/>
        <v>4717940.9711357839</v>
      </c>
      <c r="J12" s="31">
        <f t="shared" si="2"/>
        <v>0.98858802653533262</v>
      </c>
      <c r="K12" s="30">
        <f t="shared" si="1"/>
        <v>49.439356858687574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2.8095097359858916E-3</v>
      </c>
      <c r="D13" s="7">
        <f t="shared" si="0"/>
        <v>1.3933791216661483E-2</v>
      </c>
      <c r="E13" s="7">
        <f t="shared" si="0"/>
        <v>0.9860662087833385</v>
      </c>
      <c r="F13" s="32">
        <f t="shared" si="0"/>
        <v>94279.83660684232</v>
      </c>
      <c r="G13" s="32">
        <f t="shared" si="0"/>
        <v>1314.0722377715695</v>
      </c>
      <c r="H13" s="32">
        <f t="shared" si="0"/>
        <v>468160.5240585967</v>
      </c>
      <c r="I13" s="33">
        <f t="shared" si="0"/>
        <v>4243499.5030472269</v>
      </c>
      <c r="J13" s="31">
        <f t="shared" si="2"/>
        <v>0.98677263936913195</v>
      </c>
      <c r="K13" s="30">
        <f t="shared" si="1"/>
        <v>45.013677525794691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3.2012955924286646E-3</v>
      </c>
      <c r="D14" s="7">
        <f t="shared" si="0"/>
        <v>1.5878818798669928E-2</v>
      </c>
      <c r="E14" s="7">
        <f t="shared" si="0"/>
        <v>0.98412118120133019</v>
      </c>
      <c r="F14" s="32">
        <f t="shared" si="0"/>
        <v>92965.764369070763</v>
      </c>
      <c r="G14" s="32">
        <f t="shared" si="0"/>
        <v>1475.7039372959111</v>
      </c>
      <c r="H14" s="32">
        <f t="shared" si="0"/>
        <v>461224.72275326797</v>
      </c>
      <c r="I14" s="33">
        <f t="shared" si="0"/>
        <v>3775338.9789886298</v>
      </c>
      <c r="J14" s="31">
        <f t="shared" si="2"/>
        <v>0.98518162658530439</v>
      </c>
      <c r="K14" s="30">
        <f t="shared" si="1"/>
        <v>40.598735239566444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3.9437725187011644E-3</v>
      </c>
      <c r="D15" s="7">
        <f t="shared" si="0"/>
        <v>1.9517691498796497E-2</v>
      </c>
      <c r="E15" s="7">
        <f t="shared" si="0"/>
        <v>0.98048230850120355</v>
      </c>
      <c r="F15" s="32">
        <f t="shared" si="0"/>
        <v>91490.060431774851</v>
      </c>
      <c r="G15" s="32">
        <f t="shared" si="0"/>
        <v>1783.1240328153972</v>
      </c>
      <c r="H15" s="32">
        <f t="shared" si="0"/>
        <v>453158.26706319652</v>
      </c>
      <c r="I15" s="33">
        <f t="shared" si="0"/>
        <v>3314113.7684353618</v>
      </c>
      <c r="J15" s="31">
        <f t="shared" si="2"/>
        <v>0.98249485636860978</v>
      </c>
      <c r="K15" s="30">
        <f t="shared" si="1"/>
        <v>36.197867506905226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5.3214568920103462E-3</v>
      </c>
      <c r="D16" s="7">
        <f t="shared" si="4"/>
        <v>2.6233893301988241E-2</v>
      </c>
      <c r="E16" s="7">
        <f t="shared" si="4"/>
        <v>0.97376610669801167</v>
      </c>
      <c r="F16" s="32">
        <f t="shared" si="4"/>
        <v>89706.936398959457</v>
      </c>
      <c r="G16" s="32">
        <f t="shared" si="4"/>
        <v>2345.2261158015858</v>
      </c>
      <c r="H16" s="32">
        <f t="shared" si="4"/>
        <v>442959.11377477052</v>
      </c>
      <c r="I16" s="33">
        <f t="shared" si="4"/>
        <v>2860955.9891721653</v>
      </c>
      <c r="J16" s="31">
        <f t="shared" si="2"/>
        <v>0.97744404665097884</v>
      </c>
      <c r="K16" s="30">
        <f t="shared" si="1"/>
        <v>31.842373204011096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7.6865583009018508E-3</v>
      </c>
      <c r="D17" s="7">
        <f t="shared" si="4"/>
        <v>3.7645945492606095E-2</v>
      </c>
      <c r="E17" s="7">
        <f t="shared" si="4"/>
        <v>0.96235405450739386</v>
      </c>
      <c r="F17" s="32">
        <f t="shared" si="4"/>
        <v>87361.710283157867</v>
      </c>
      <c r="G17" s="32">
        <f t="shared" si="4"/>
        <v>3265.266641918819</v>
      </c>
      <c r="H17" s="32">
        <f t="shared" si="4"/>
        <v>429100.81208931806</v>
      </c>
      <c r="I17" s="33">
        <f t="shared" si="4"/>
        <v>2417996.8753973949</v>
      </c>
      <c r="J17" s="31">
        <f t="shared" si="2"/>
        <v>0.96855246904005576</v>
      </c>
      <c r="K17" s="30">
        <f t="shared" si="1"/>
        <v>27.590025150852178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1.1593140304149336E-2</v>
      </c>
      <c r="D18" s="7">
        <f t="shared" si="4"/>
        <v>5.6181223831865572E-2</v>
      </c>
      <c r="E18" s="7">
        <f t="shared" si="4"/>
        <v>0.94381877616813448</v>
      </c>
      <c r="F18" s="32">
        <f t="shared" si="4"/>
        <v>84096.44364123905</v>
      </c>
      <c r="G18" s="32">
        <f t="shared" si="4"/>
        <v>4660.066671621581</v>
      </c>
      <c r="H18" s="32">
        <f t="shared" si="4"/>
        <v>409489.70310753607</v>
      </c>
      <c r="I18" s="33">
        <f t="shared" si="4"/>
        <v>1988896.0633080769</v>
      </c>
      <c r="J18" s="31">
        <f t="shared" si="2"/>
        <v>0.95382918516772697</v>
      </c>
      <c r="K18" s="30">
        <f t="shared" si="1"/>
        <v>23.50596621845699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1.7764944266873188E-2</v>
      </c>
      <c r="D19" s="7">
        <f t="shared" si="4"/>
        <v>8.4621446915475185E-2</v>
      </c>
      <c r="E19" s="7">
        <f t="shared" si="4"/>
        <v>0.91537855308452487</v>
      </c>
      <c r="F19" s="32">
        <f t="shared" si="4"/>
        <v>79436.376969617471</v>
      </c>
      <c r="G19" s="32">
        <f t="shared" si="4"/>
        <v>6559.949158278745</v>
      </c>
      <c r="H19" s="32">
        <f t="shared" si="4"/>
        <v>381647.21562391473</v>
      </c>
      <c r="I19" s="33">
        <f t="shared" si="4"/>
        <v>1579406.3602005409</v>
      </c>
      <c r="J19" s="31">
        <f t="shared" si="2"/>
        <v>0.93073135139996621</v>
      </c>
      <c r="K19" s="30">
        <f t="shared" si="1"/>
        <v>19.650440409203206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2.7653460850329388E-2</v>
      </c>
      <c r="D20" s="7">
        <f t="shared" si="4"/>
        <v>0.12825196895264934</v>
      </c>
      <c r="E20" s="7">
        <f t="shared" si="4"/>
        <v>0.87174803104735066</v>
      </c>
      <c r="F20" s="32">
        <f t="shared" si="4"/>
        <v>72876.427811338712</v>
      </c>
      <c r="G20" s="32">
        <f t="shared" si="4"/>
        <v>8974.638548985311</v>
      </c>
      <c r="H20" s="32">
        <f t="shared" si="4"/>
        <v>342992.33359750389</v>
      </c>
      <c r="I20" s="33">
        <f t="shared" si="4"/>
        <v>1197759.6323766261</v>
      </c>
      <c r="J20" s="31">
        <f t="shared" si="2"/>
        <v>0.89544436720260356</v>
      </c>
      <c r="K20" s="30">
        <f t="shared" si="1"/>
        <v>16.084049527189684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4.3360925553193576E-2</v>
      </c>
      <c r="D21" s="7">
        <f t="shared" si="4"/>
        <v>0.19295443910099208</v>
      </c>
      <c r="E21" s="7">
        <f t="shared" si="4"/>
        <v>0.80704556089900792</v>
      </c>
      <c r="F21" s="32">
        <f t="shared" si="4"/>
        <v>63901.301462353411</v>
      </c>
      <c r="G21" s="32">
        <f t="shared" si="4"/>
        <v>11561.965875208029</v>
      </c>
      <c r="H21" s="32">
        <f t="shared" si="4"/>
        <v>291575.48089163785</v>
      </c>
      <c r="I21" s="33">
        <f t="shared" si="4"/>
        <v>854767.2987791223</v>
      </c>
      <c r="J21" s="31">
        <f t="shared" si="2"/>
        <v>0.84221756998806829</v>
      </c>
      <c r="K21" s="30">
        <f t="shared" si="1"/>
        <v>12.865229804707376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6.787237611458373E-2</v>
      </c>
      <c r="D22" s="7">
        <f t="shared" si="4"/>
        <v>0.28349220534058001</v>
      </c>
      <c r="E22" s="7">
        <f t="shared" si="4"/>
        <v>0.71650779465942005</v>
      </c>
      <c r="F22" s="32">
        <f t="shared" si="4"/>
        <v>52339.335587145382</v>
      </c>
      <c r="G22" s="32">
        <f t="shared" si="4"/>
        <v>13441.637048426372</v>
      </c>
      <c r="H22" s="32">
        <f t="shared" si="4"/>
        <v>228561.26852340699</v>
      </c>
      <c r="I22" s="33">
        <f t="shared" si="4"/>
        <v>563191.33008748444</v>
      </c>
      <c r="J22" s="31">
        <f t="shared" si="2"/>
        <v>0.76603788457101396</v>
      </c>
      <c r="K22" s="30">
        <f t="shared" si="1"/>
        <v>10.05235432155667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0.10593268602235481</v>
      </c>
      <c r="D23" s="7">
        <f t="shared" si="4"/>
        <v>0.402115677282604</v>
      </c>
      <c r="E23" s="7">
        <f t="shared" si="4"/>
        <v>0.597884322717396</v>
      </c>
      <c r="F23" s="32">
        <f t="shared" si="4"/>
        <v>38897.698538719007</v>
      </c>
      <c r="G23" s="32">
        <f t="shared" si="4"/>
        <v>13514.45915931699</v>
      </c>
      <c r="H23" s="32">
        <f t="shared" si="4"/>
        <v>160254.22852727881</v>
      </c>
      <c r="I23" s="33">
        <f t="shared" si="4"/>
        <v>334630.06156407745</v>
      </c>
      <c r="J23" s="31">
        <f t="shared" si="2"/>
        <v>0.66344395333661099</v>
      </c>
      <c r="K23" s="30">
        <f t="shared" si="1"/>
        <v>7.6713525565830833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0.16448409757734386</v>
      </c>
      <c r="D24" s="7">
        <f t="shared" si="4"/>
        <v>0.54225496710849441</v>
      </c>
      <c r="E24" s="7">
        <f t="shared" si="4"/>
        <v>0.45774503289150559</v>
      </c>
      <c r="F24" s="32">
        <f t="shared" si="4"/>
        <v>25383.239379402014</v>
      </c>
      <c r="G24" s="32">
        <f t="shared" si="4"/>
        <v>11249.49594941714</v>
      </c>
      <c r="H24" s="32">
        <f t="shared" si="4"/>
        <v>97488.545806840004</v>
      </c>
      <c r="I24" s="33">
        <f t="shared" si="4"/>
        <v>174375.83303679866</v>
      </c>
      <c r="J24" s="31">
        <f t="shared" si="2"/>
        <v>0.53632498470546042</v>
      </c>
      <c r="K24" s="30">
        <f t="shared" si="1"/>
        <v>5.7168284447183169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0.25378973787496578</v>
      </c>
      <c r="D25" s="7">
        <f t="shared" si="4"/>
        <v>0.68454156742639105</v>
      </c>
      <c r="E25" s="7">
        <f t="shared" si="4"/>
        <v>0.31545843257360889</v>
      </c>
      <c r="F25" s="32">
        <f t="shared" si="4"/>
        <v>14133.743429984876</v>
      </c>
      <c r="G25" s="32">
        <f t="shared" si="4"/>
        <v>7606.1602337623626</v>
      </c>
      <c r="H25" s="32">
        <f t="shared" si="4"/>
        <v>50143.036983468446</v>
      </c>
      <c r="I25" s="33">
        <f t="shared" si="4"/>
        <v>76887.28722995866</v>
      </c>
      <c r="J25" s="31">
        <f t="shared" si="2"/>
        <v>0.39667473723204855</v>
      </c>
      <c r="K25" s="30">
        <f t="shared" si="1"/>
        <v>4.1630838147329197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0.38898710413868087</v>
      </c>
      <c r="D26" s="7">
        <f t="shared" si="5"/>
        <v>0.80113425529874105</v>
      </c>
      <c r="E26" s="7">
        <f t="shared" si="5"/>
        <v>0.19886574470125887</v>
      </c>
      <c r="F26" s="32">
        <f t="shared" si="5"/>
        <v>6528.0709962225137</v>
      </c>
      <c r="G26" s="32">
        <f t="shared" si="5"/>
        <v>4183.1695442591572</v>
      </c>
      <c r="H26" s="32">
        <f t="shared" si="5"/>
        <v>20990.375286428334</v>
      </c>
      <c r="I26" s="33">
        <f t="shared" si="5"/>
        <v>26744.738046490205</v>
      </c>
      <c r="J26" s="31">
        <f t="shared" si="2"/>
        <v>0.2666132417744268</v>
      </c>
      <c r="K26" s="30">
        <f t="shared" si="1"/>
        <v>2.9365567453324846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0.430563777453705</v>
      </c>
      <c r="D27" s="7">
        <f t="shared" si="6"/>
        <v>1</v>
      </c>
      <c r="E27" s="7">
        <f t="shared" si="6"/>
        <v>0</v>
      </c>
      <c r="F27" s="32">
        <f t="shared" si="6"/>
        <v>2344.9014519633565</v>
      </c>
      <c r="G27" s="32">
        <f t="shared" si="6"/>
        <v>2344.9014519633565</v>
      </c>
      <c r="H27" s="32">
        <f t="shared" si="6"/>
        <v>5753.8749600618721</v>
      </c>
      <c r="I27" s="33">
        <f t="shared" si="6"/>
        <v>5753.8749600618721</v>
      </c>
      <c r="J27" s="31">
        <f t="shared" si="2"/>
        <v>0.12894520023655059</v>
      </c>
      <c r="K27" s="30">
        <f t="shared" si="1"/>
        <v>2.3267333813161319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1.1653597379729118E-2</v>
      </c>
      <c r="D29" s="7">
        <v>1.1535893822041253E-2</v>
      </c>
      <c r="E29" s="7">
        <v>0.98846410617795877</v>
      </c>
      <c r="F29" s="32">
        <v>100000</v>
      </c>
      <c r="G29" s="32">
        <v>1153.5893822041253</v>
      </c>
      <c r="H29" s="32">
        <v>98989.980914454747</v>
      </c>
      <c r="I29" s="33">
        <v>6723455.8551065195</v>
      </c>
      <c r="J29" s="31"/>
      <c r="K29" s="30">
        <v>67.234558551065192</v>
      </c>
    </row>
    <row r="30" spans="1:11" ht="13.5" customHeight="1" x14ac:dyDescent="0.2">
      <c r="A30" s="6">
        <v>1</v>
      </c>
      <c r="B30" s="8">
        <v>4</v>
      </c>
      <c r="C30" s="7">
        <v>1.255357049903937E-3</v>
      </c>
      <c r="D30" s="7">
        <v>5.0058814632790256E-3</v>
      </c>
      <c r="E30" s="7">
        <v>0.99499411853672093</v>
      </c>
      <c r="F30" s="32">
        <v>98846.410617795875</v>
      </c>
      <c r="G30" s="32">
        <v>494.81341462329146</v>
      </c>
      <c r="H30" s="32">
        <v>394161.49744899734</v>
      </c>
      <c r="I30" s="33">
        <v>6624465.8741920646</v>
      </c>
      <c r="J30" s="31">
        <v>0.98630295672690416</v>
      </c>
      <c r="K30" s="30">
        <v>67.017768604734997</v>
      </c>
    </row>
    <row r="31" spans="1:11" ht="13.5" customHeight="1" x14ac:dyDescent="0.2">
      <c r="A31" s="6">
        <v>5</v>
      </c>
      <c r="B31" s="8">
        <v>5</v>
      </c>
      <c r="C31" s="7">
        <v>4.1298861495160292E-4</v>
      </c>
      <c r="D31" s="7">
        <v>2.0626439902714103E-3</v>
      </c>
      <c r="E31" s="7">
        <v>0.99793735600972855</v>
      </c>
      <c r="F31" s="32">
        <v>98351.597203172583</v>
      </c>
      <c r="G31" s="32">
        <v>202.86433090471837</v>
      </c>
      <c r="H31" s="32">
        <v>491210.46818322467</v>
      </c>
      <c r="I31" s="33">
        <v>6230304.3767430671</v>
      </c>
      <c r="J31" s="31">
        <v>0.99606406902262823</v>
      </c>
      <c r="K31" s="30">
        <v>63.347261802699961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5.8093630753177283E-4</v>
      </c>
      <c r="D32" s="7">
        <v>2.90108165292169E-3</v>
      </c>
      <c r="E32" s="7">
        <v>0.99709891834707831</v>
      </c>
      <c r="F32" s="32">
        <v>98148.732872267865</v>
      </c>
      <c r="G32" s="32">
        <v>284.73748819324828</v>
      </c>
      <c r="H32" s="32">
        <v>490135.46666245384</v>
      </c>
      <c r="I32" s="33">
        <v>5739093.908559842</v>
      </c>
      <c r="J32" s="31">
        <v>0.9978115256282164</v>
      </c>
      <c r="K32" s="30">
        <v>58.473438633474558</v>
      </c>
    </row>
    <row r="33" spans="1:11" ht="13.5" customHeight="1" x14ac:dyDescent="0.2">
      <c r="A33" s="9">
        <f t="shared" si="7"/>
        <v>15</v>
      </c>
      <c r="B33" s="8">
        <v>5</v>
      </c>
      <c r="C33" s="7">
        <v>1.4733951588266233E-3</v>
      </c>
      <c r="D33" s="7">
        <v>7.3433805296320752E-3</v>
      </c>
      <c r="E33" s="7">
        <v>0.99265661947036787</v>
      </c>
      <c r="F33" s="32">
        <v>97863.995384074617</v>
      </c>
      <c r="G33" s="32">
        <v>718.65255825541681</v>
      </c>
      <c r="H33" s="32">
        <v>487752.76201377949</v>
      </c>
      <c r="I33" s="33">
        <v>5248958.4418973885</v>
      </c>
      <c r="J33" s="31">
        <v>0.99513868142434325</v>
      </c>
      <c r="K33" s="30">
        <v>53.635235525562351</v>
      </c>
    </row>
    <row r="34" spans="1:11" ht="13.5" customHeight="1" x14ac:dyDescent="0.2">
      <c r="A34" s="9">
        <f t="shared" si="7"/>
        <v>20</v>
      </c>
      <c r="B34" s="8">
        <v>5</v>
      </c>
      <c r="C34" s="7">
        <v>2.5661318222815195E-3</v>
      </c>
      <c r="D34" s="7">
        <v>1.2753196939295514E-2</v>
      </c>
      <c r="E34" s="7">
        <v>0.98724680306070445</v>
      </c>
      <c r="F34" s="32">
        <v>97145.3428258192</v>
      </c>
      <c r="G34" s="32">
        <v>1238.9136887930508</v>
      </c>
      <c r="H34" s="32">
        <v>482794.25009879121</v>
      </c>
      <c r="I34" s="33">
        <v>4761205.6798836086</v>
      </c>
      <c r="J34" s="31">
        <v>0.98983396445667238</v>
      </c>
      <c r="K34" s="30">
        <v>49.011157317344704</v>
      </c>
    </row>
    <row r="35" spans="1:11" ht="13.5" customHeight="1" x14ac:dyDescent="0.2">
      <c r="A35" s="9">
        <f t="shared" si="7"/>
        <v>25</v>
      </c>
      <c r="B35" s="8">
        <v>5</v>
      </c>
      <c r="C35" s="7">
        <v>3.1766982341143064E-3</v>
      </c>
      <c r="D35" s="7">
        <v>1.5760281223111187E-2</v>
      </c>
      <c r="E35" s="7">
        <v>0.98423971877688876</v>
      </c>
      <c r="F35" s="32">
        <v>95906.429137026149</v>
      </c>
      <c r="G35" s="32">
        <v>1511.5122943039169</v>
      </c>
      <c r="H35" s="32">
        <v>475812.36331229331</v>
      </c>
      <c r="I35" s="33">
        <v>4278411.4297848176</v>
      </c>
      <c r="J35" s="31">
        <v>0.98553858753481582</v>
      </c>
      <c r="K35" s="30">
        <v>44.610267197750055</v>
      </c>
    </row>
    <row r="36" spans="1:11" ht="13.5" customHeight="1" x14ac:dyDescent="0.2">
      <c r="A36" s="9">
        <f t="shared" si="7"/>
        <v>30</v>
      </c>
      <c r="B36" s="8">
        <v>5</v>
      </c>
      <c r="C36" s="7">
        <v>3.4471256071571489E-3</v>
      </c>
      <c r="D36" s="7">
        <v>1.7089721235184464E-2</v>
      </c>
      <c r="E36" s="7">
        <v>0.98291027876481551</v>
      </c>
      <c r="F36" s="32">
        <v>94394.916842722232</v>
      </c>
      <c r="G36" s="32">
        <v>1613.1828148605418</v>
      </c>
      <c r="H36" s="32">
        <v>467979.12194181309</v>
      </c>
      <c r="I36" s="33">
        <v>3802599.0664725238</v>
      </c>
      <c r="J36" s="31">
        <v>0.98353712098620072</v>
      </c>
      <c r="K36" s="30">
        <v>40.283938941418761</v>
      </c>
    </row>
    <row r="37" spans="1:11" ht="13.5" customHeight="1" x14ac:dyDescent="0.2">
      <c r="A37" s="9">
        <f t="shared" si="7"/>
        <v>35</v>
      </c>
      <c r="B37" s="8">
        <v>5</v>
      </c>
      <c r="C37" s="7">
        <v>3.8882303639763069E-3</v>
      </c>
      <c r="D37" s="7">
        <v>1.9258580239496149E-2</v>
      </c>
      <c r="E37" s="7">
        <v>0.98074141976050389</v>
      </c>
      <c r="F37" s="32">
        <v>92781.73402786169</v>
      </c>
      <c r="G37" s="32">
        <v>1786.8444695351645</v>
      </c>
      <c r="H37" s="32">
        <v>459552.11041247164</v>
      </c>
      <c r="I37" s="33">
        <v>3334619.9445307106</v>
      </c>
      <c r="J37" s="31">
        <v>0.98199276178310102</v>
      </c>
      <c r="K37" s="30">
        <v>35.940478796498326</v>
      </c>
    </row>
    <row r="38" spans="1:11" ht="13.5" customHeight="1" x14ac:dyDescent="0.2">
      <c r="A38" s="9">
        <f t="shared" si="7"/>
        <v>40</v>
      </c>
      <c r="B38" s="8">
        <v>5</v>
      </c>
      <c r="C38" s="7">
        <v>4.9378221763005945E-3</v>
      </c>
      <c r="D38" s="7">
        <v>2.4401111868013466E-2</v>
      </c>
      <c r="E38" s="7">
        <v>0.97559888813198659</v>
      </c>
      <c r="F38" s="32">
        <v>90994.889558326526</v>
      </c>
      <c r="G38" s="32">
        <v>2220.3764795302559</v>
      </c>
      <c r="H38" s="32">
        <v>449667.16099804087</v>
      </c>
      <c r="I38" s="33">
        <v>2875067.8341182391</v>
      </c>
      <c r="J38" s="31">
        <v>0.97849003586218219</v>
      </c>
      <c r="K38" s="30">
        <v>31.595926409420592</v>
      </c>
    </row>
    <row r="39" spans="1:11" ht="13.5" customHeight="1" x14ac:dyDescent="0.2">
      <c r="A39" s="9">
        <f t="shared" si="7"/>
        <v>45</v>
      </c>
      <c r="B39" s="8">
        <v>5</v>
      </c>
      <c r="C39" s="7">
        <v>6.9894785084153579E-3</v>
      </c>
      <c r="D39" s="7">
        <v>3.4380299301031321E-2</v>
      </c>
      <c r="E39" s="7">
        <v>0.96561970069896863</v>
      </c>
      <c r="F39" s="32">
        <v>88774.51307879627</v>
      </c>
      <c r="G39" s="32">
        <v>3052.0943299523351</v>
      </c>
      <c r="H39" s="32">
        <v>436669.82111435098</v>
      </c>
      <c r="I39" s="33">
        <v>2425400.6731201983</v>
      </c>
      <c r="J39" s="31">
        <v>0.97109564359816236</v>
      </c>
      <c r="K39" s="30">
        <v>27.320912151524979</v>
      </c>
    </row>
    <row r="40" spans="1:11" ht="13.5" customHeight="1" x14ac:dyDescent="0.2">
      <c r="A40" s="9">
        <f t="shared" si="7"/>
        <v>50</v>
      </c>
      <c r="B40" s="8">
        <v>5</v>
      </c>
      <c r="C40" s="7">
        <v>1.0521320384423763E-2</v>
      </c>
      <c r="D40" s="7">
        <v>5.1337054846946693E-2</v>
      </c>
      <c r="E40" s="7">
        <v>0.94866294515305327</v>
      </c>
      <c r="F40" s="32">
        <v>85722.418748843935</v>
      </c>
      <c r="G40" s="32">
        <v>4400.7365129223326</v>
      </c>
      <c r="H40" s="32">
        <v>418268.46366520511</v>
      </c>
      <c r="I40" s="33">
        <v>1988730.8520058473</v>
      </c>
      <c r="J40" s="31">
        <v>0.95785979117543119</v>
      </c>
      <c r="K40" s="30">
        <v>23.199658631105386</v>
      </c>
    </row>
    <row r="41" spans="1:11" ht="13.5" customHeight="1" x14ac:dyDescent="0.2">
      <c r="A41" s="9">
        <f t="shared" si="7"/>
        <v>55</v>
      </c>
      <c r="B41" s="8">
        <v>5</v>
      </c>
      <c r="C41" s="7">
        <v>1.6253182944453996E-2</v>
      </c>
      <c r="D41" s="7">
        <v>7.8267672455809401E-2</v>
      </c>
      <c r="E41" s="7">
        <v>0.92173232754419065</v>
      </c>
      <c r="F41" s="32">
        <v>81321.682235921602</v>
      </c>
      <c r="G41" s="32">
        <v>6364.8587887965259</v>
      </c>
      <c r="H41" s="32">
        <v>391606.91235364333</v>
      </c>
      <c r="I41" s="33">
        <v>1570462.3883406422</v>
      </c>
      <c r="J41" s="31">
        <v>0.9362573236386702</v>
      </c>
      <c r="K41" s="30">
        <v>19.311730219556797</v>
      </c>
    </row>
    <row r="42" spans="1:11" ht="13.5" customHeight="1" x14ac:dyDescent="0.2">
      <c r="A42" s="9">
        <f t="shared" si="7"/>
        <v>60</v>
      </c>
      <c r="B42" s="8">
        <v>5</v>
      </c>
      <c r="C42" s="7">
        <v>2.52361738908106E-2</v>
      </c>
      <c r="D42" s="7">
        <v>0.11905072416141191</v>
      </c>
      <c r="E42" s="7">
        <v>0.88094927583858806</v>
      </c>
      <c r="F42" s="32">
        <v>74956.823447125076</v>
      </c>
      <c r="G42" s="32">
        <v>8923.6641122193396</v>
      </c>
      <c r="H42" s="32">
        <v>353606.06369370309</v>
      </c>
      <c r="I42" s="33">
        <v>1178855.475986999</v>
      </c>
      <c r="J42" s="31">
        <v>0.90296175204991447</v>
      </c>
      <c r="K42" s="30">
        <v>15.72712692152129</v>
      </c>
    </row>
    <row r="43" spans="1:11" ht="13.5" customHeight="1" x14ac:dyDescent="0.2">
      <c r="A43" s="9">
        <f t="shared" si="7"/>
        <v>65</v>
      </c>
      <c r="B43" s="8">
        <v>5</v>
      </c>
      <c r="C43" s="7">
        <v>3.9408908337230354E-2</v>
      </c>
      <c r="D43" s="7">
        <v>0.18002426191458287</v>
      </c>
      <c r="E43" s="7">
        <v>0.81997573808541713</v>
      </c>
      <c r="F43" s="32">
        <v>66033.159334905737</v>
      </c>
      <c r="G43" s="32">
        <v>11887.570771154453</v>
      </c>
      <c r="H43" s="32">
        <v>301646.79187329928</v>
      </c>
      <c r="I43" s="33">
        <v>825249.41229329596</v>
      </c>
      <c r="J43" s="31">
        <v>0.85305887778719935</v>
      </c>
      <c r="K43" s="30">
        <v>12.49750005308411</v>
      </c>
    </row>
    <row r="44" spans="1:11" ht="13.5" customHeight="1" x14ac:dyDescent="0.2">
      <c r="A44" s="9">
        <f t="shared" si="7"/>
        <v>70</v>
      </c>
      <c r="B44" s="8">
        <v>5</v>
      </c>
      <c r="C44" s="7">
        <v>6.1656687921112029E-2</v>
      </c>
      <c r="D44" s="7">
        <v>0.26791910796757534</v>
      </c>
      <c r="E44" s="7">
        <v>0.73208089203242466</v>
      </c>
      <c r="F44" s="32">
        <v>54145.588563751284</v>
      </c>
      <c r="G44" s="32">
        <v>14506.637788379594</v>
      </c>
      <c r="H44" s="32">
        <v>235280.84750417381</v>
      </c>
      <c r="I44" s="33">
        <v>523602.62041999667</v>
      </c>
      <c r="J44" s="31">
        <v>0.77998789923480716</v>
      </c>
      <c r="K44" s="30">
        <v>9.6702729494482149</v>
      </c>
    </row>
    <row r="45" spans="1:11" ht="13.5" customHeight="1" x14ac:dyDescent="0.2">
      <c r="A45" s="9">
        <f t="shared" si="7"/>
        <v>75</v>
      </c>
      <c r="B45" s="8">
        <v>5</v>
      </c>
      <c r="C45" s="7">
        <v>9.6455033413869046E-2</v>
      </c>
      <c r="D45" s="7">
        <v>0.38817797606516985</v>
      </c>
      <c r="E45" s="7">
        <v>0.61182202393483021</v>
      </c>
      <c r="F45" s="32">
        <v>39638.95077537169</v>
      </c>
      <c r="G45" s="32">
        <v>15386.967685330677</v>
      </c>
      <c r="H45" s="32">
        <v>159524.77689068139</v>
      </c>
      <c r="I45" s="33">
        <v>288321.77291582286</v>
      </c>
      <c r="J45" s="31">
        <v>0.67801854074778212</v>
      </c>
      <c r="K45" s="30">
        <v>7.2736984021020499</v>
      </c>
    </row>
    <row r="46" spans="1:11" ht="13.5" customHeight="1" x14ac:dyDescent="0.2">
      <c r="A46" s="9">
        <f t="shared" si="7"/>
        <v>80</v>
      </c>
      <c r="B46" s="8">
        <v>5</v>
      </c>
      <c r="C46" s="7">
        <v>0.15086770016078643</v>
      </c>
      <c r="D46" s="7">
        <v>0.54042314580750483</v>
      </c>
      <c r="E46" s="7">
        <v>0.45957685419249517</v>
      </c>
      <c r="F46" s="32">
        <v>24251.983090041012</v>
      </c>
      <c r="G46" s="32">
        <v>13106.332993590377</v>
      </c>
      <c r="H46" s="32">
        <v>86873.021724480277</v>
      </c>
      <c r="I46" s="33">
        <v>128796.99602514147</v>
      </c>
      <c r="J46" s="31">
        <v>0.5445738487633951</v>
      </c>
      <c r="K46" s="30">
        <v>5.3107820315952425</v>
      </c>
    </row>
    <row r="47" spans="1:11" ht="13.5" customHeight="1" x14ac:dyDescent="0.2">
      <c r="A47" s="9">
        <v>85</v>
      </c>
      <c r="B47" s="8">
        <v>5</v>
      </c>
      <c r="C47" s="7">
        <v>0.23580089335678223</v>
      </c>
      <c r="D47" s="7">
        <v>0.71046593734575247</v>
      </c>
      <c r="E47" s="7">
        <v>0.28953406265424753</v>
      </c>
      <c r="F47" s="32">
        <v>11145.650096450636</v>
      </c>
      <c r="G47" s="32">
        <v>7918.6047431025772</v>
      </c>
      <c r="H47" s="32">
        <v>33581.741911050391</v>
      </c>
      <c r="I47" s="33">
        <v>41923.974300661197</v>
      </c>
      <c r="J47" s="31">
        <v>0.3865612274608754</v>
      </c>
      <c r="K47" s="30">
        <v>3.7614651400201415</v>
      </c>
    </row>
    <row r="48" spans="1:11" ht="13.5" customHeight="1" x14ac:dyDescent="0.2">
      <c r="A48" s="9">
        <v>90</v>
      </c>
      <c r="B48" s="8">
        <v>5</v>
      </c>
      <c r="C48" s="7">
        <v>0.36834915633534909</v>
      </c>
      <c r="D48" s="7">
        <v>0.86522524683012714</v>
      </c>
      <c r="E48" s="7">
        <v>0.13477475316987286</v>
      </c>
      <c r="F48" s="32">
        <v>3227.0453533480586</v>
      </c>
      <c r="G48" s="32">
        <v>2792.1211123825888</v>
      </c>
      <c r="H48" s="32">
        <v>7580.093681117628</v>
      </c>
      <c r="I48" s="33">
        <v>8342.2323896108046</v>
      </c>
      <c r="J48" s="31">
        <v>0.22572068182750599</v>
      </c>
      <c r="K48" s="30">
        <v>2.5850992087718074</v>
      </c>
    </row>
    <row r="49" spans="1:12" ht="13.5" customHeight="1" x14ac:dyDescent="0.2">
      <c r="A49" s="9">
        <v>95</v>
      </c>
      <c r="B49" s="8">
        <v>5</v>
      </c>
      <c r="C49" s="7">
        <v>0.57615212053627662</v>
      </c>
      <c r="D49" s="7">
        <v>0.96475416106743683</v>
      </c>
      <c r="E49" s="7">
        <v>3.5245838932563167E-2</v>
      </c>
      <c r="F49" s="32">
        <v>434.92424096547006</v>
      </c>
      <c r="G49" s="32">
        <v>419.59497122053381</v>
      </c>
      <c r="H49" s="32">
        <v>728.2711566347773</v>
      </c>
      <c r="I49" s="33">
        <v>762.13870849317607</v>
      </c>
      <c r="J49" s="31">
        <v>9.6076801590056229E-2</v>
      </c>
      <c r="K49" s="30">
        <v>1.7523481947139492</v>
      </c>
    </row>
    <row r="50" spans="1:12" ht="13.5" customHeight="1" x14ac:dyDescent="0.2">
      <c r="A50" s="9" t="s">
        <v>3</v>
      </c>
      <c r="B50" s="34" t="s">
        <v>10</v>
      </c>
      <c r="C50" s="7">
        <v>0.45262408718021274</v>
      </c>
      <c r="D50" s="7">
        <v>1</v>
      </c>
      <c r="E50" s="7">
        <v>0</v>
      </c>
      <c r="F50" s="32">
        <v>15.329269744936273</v>
      </c>
      <c r="G50" s="32">
        <v>15.329269744936273</v>
      </c>
      <c r="H50" s="32">
        <v>33.867551858398798</v>
      </c>
      <c r="I50" s="33">
        <v>33.867551858398798</v>
      </c>
      <c r="J50" s="31">
        <v>4.4437517056912533E-2</v>
      </c>
      <c r="K50" s="30">
        <v>2.2093388936277467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1.9709999999999998E-2</v>
      </c>
      <c r="D52" s="7">
        <v>1.9369999999999998E-2</v>
      </c>
      <c r="E52" s="7">
        <v>0.98063</v>
      </c>
      <c r="F52" s="32">
        <v>100000</v>
      </c>
      <c r="G52" s="32">
        <v>1937</v>
      </c>
      <c r="H52" s="32">
        <v>98297</v>
      </c>
      <c r="I52" s="33">
        <v>7589663</v>
      </c>
      <c r="J52" s="31"/>
      <c r="K52" s="30">
        <v>75.900000000000006</v>
      </c>
      <c r="L52" s="29"/>
    </row>
    <row r="53" spans="1:12" ht="13.5" customHeight="1" x14ac:dyDescent="0.2">
      <c r="A53" s="6">
        <v>1</v>
      </c>
      <c r="B53" s="8">
        <v>4</v>
      </c>
      <c r="C53" s="7">
        <v>2.96E-3</v>
      </c>
      <c r="D53" s="7">
        <v>1.174E-2</v>
      </c>
      <c r="E53" s="7">
        <v>0.98826000000000003</v>
      </c>
      <c r="F53" s="32">
        <v>98063</v>
      </c>
      <c r="G53" s="32">
        <v>1151</v>
      </c>
      <c r="H53" s="32">
        <v>389222</v>
      </c>
      <c r="I53" s="33">
        <v>7491366</v>
      </c>
      <c r="J53" s="31">
        <v>0.97504000000000002</v>
      </c>
      <c r="K53" s="30">
        <v>76.39</v>
      </c>
    </row>
    <row r="54" spans="1:12" ht="13.5" customHeight="1" x14ac:dyDescent="0.2">
      <c r="A54" s="6">
        <v>5</v>
      </c>
      <c r="B54" s="8">
        <v>5</v>
      </c>
      <c r="C54" s="7">
        <v>6.4000000000000005E-4</v>
      </c>
      <c r="D54" s="7">
        <v>3.1800000000000001E-3</v>
      </c>
      <c r="E54" s="7">
        <v>0.99682000000000004</v>
      </c>
      <c r="F54" s="32">
        <v>96911</v>
      </c>
      <c r="G54" s="32">
        <v>308</v>
      </c>
      <c r="H54" s="32">
        <v>483709</v>
      </c>
      <c r="I54" s="33">
        <v>7102145</v>
      </c>
      <c r="J54" s="31">
        <v>0.99219000000000002</v>
      </c>
      <c r="K54" s="30">
        <v>73.290000000000006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7.6999999999999996E-4</v>
      </c>
      <c r="D55" s="7">
        <v>3.8600000000000001E-3</v>
      </c>
      <c r="E55" s="7">
        <v>0.99614000000000003</v>
      </c>
      <c r="F55" s="32">
        <v>96603</v>
      </c>
      <c r="G55" s="32">
        <v>373</v>
      </c>
      <c r="H55" s="32">
        <v>482164</v>
      </c>
      <c r="I55" s="33">
        <v>6618436</v>
      </c>
      <c r="J55" s="31">
        <v>0.99680000000000002</v>
      </c>
      <c r="K55" s="30">
        <v>68.510000000000005</v>
      </c>
    </row>
    <row r="56" spans="1:12" ht="13.5" customHeight="1" x14ac:dyDescent="0.2">
      <c r="A56" s="9">
        <f t="shared" si="8"/>
        <v>15</v>
      </c>
      <c r="B56" s="8">
        <v>5</v>
      </c>
      <c r="C56" s="7">
        <v>1.08E-3</v>
      </c>
      <c r="D56" s="7">
        <v>5.3800000000000002E-3</v>
      </c>
      <c r="E56" s="7">
        <v>0.99461999999999995</v>
      </c>
      <c r="F56" s="32">
        <v>96230</v>
      </c>
      <c r="G56" s="32">
        <v>518</v>
      </c>
      <c r="H56" s="32">
        <v>479900</v>
      </c>
      <c r="I56" s="33">
        <v>6136272</v>
      </c>
      <c r="J56" s="31">
        <v>0.99529999999999996</v>
      </c>
      <c r="K56" s="30">
        <v>63.77</v>
      </c>
    </row>
    <row r="57" spans="1:12" ht="13.5" customHeight="1" x14ac:dyDescent="0.2">
      <c r="A57" s="9">
        <f t="shared" si="8"/>
        <v>20</v>
      </c>
      <c r="B57" s="8">
        <v>5</v>
      </c>
      <c r="C57" s="7">
        <v>1.4499999999999999E-3</v>
      </c>
      <c r="D57" s="7">
        <v>7.2199999999999999E-3</v>
      </c>
      <c r="E57" s="7">
        <v>0.99278</v>
      </c>
      <c r="F57" s="32">
        <v>95712</v>
      </c>
      <c r="G57" s="32">
        <v>691</v>
      </c>
      <c r="H57" s="32">
        <v>476916</v>
      </c>
      <c r="I57" s="33">
        <v>5656372</v>
      </c>
      <c r="J57" s="31">
        <v>0.99378</v>
      </c>
      <c r="K57" s="30">
        <v>59.1</v>
      </c>
    </row>
    <row r="58" spans="1:12" ht="13.5" customHeight="1" x14ac:dyDescent="0.2">
      <c r="A58" s="9">
        <f t="shared" si="8"/>
        <v>25</v>
      </c>
      <c r="B58" s="8">
        <v>5</v>
      </c>
      <c r="C58" s="7">
        <v>1.82E-3</v>
      </c>
      <c r="D58" s="7">
        <v>9.0699999999999999E-3</v>
      </c>
      <c r="E58" s="7">
        <v>0.99092999999999998</v>
      </c>
      <c r="F58" s="32">
        <v>95021</v>
      </c>
      <c r="G58" s="32">
        <v>862</v>
      </c>
      <c r="H58" s="32">
        <v>473002</v>
      </c>
      <c r="I58" s="33">
        <v>5179456</v>
      </c>
      <c r="J58" s="31">
        <v>0.99178999999999995</v>
      </c>
      <c r="K58" s="30">
        <v>54.51</v>
      </c>
    </row>
    <row r="59" spans="1:12" ht="13.5" customHeight="1" x14ac:dyDescent="0.2">
      <c r="A59" s="9">
        <f t="shared" si="8"/>
        <v>30</v>
      </c>
      <c r="B59" s="8">
        <v>5</v>
      </c>
      <c r="C59" s="7">
        <v>2.14E-3</v>
      </c>
      <c r="D59" s="7">
        <v>1.0619999999999999E-2</v>
      </c>
      <c r="E59" s="7">
        <v>0.98938000000000004</v>
      </c>
      <c r="F59" s="32">
        <v>94159</v>
      </c>
      <c r="G59" s="32">
        <v>1000</v>
      </c>
      <c r="H59" s="32">
        <v>468351</v>
      </c>
      <c r="I59" s="33">
        <v>4706454</v>
      </c>
      <c r="J59" s="31">
        <v>0.99016999999999999</v>
      </c>
      <c r="K59" s="30">
        <v>49.98</v>
      </c>
    </row>
    <row r="60" spans="1:12" ht="13.5" customHeight="1" x14ac:dyDescent="0.2">
      <c r="A60" s="9">
        <f t="shared" si="8"/>
        <v>35</v>
      </c>
      <c r="B60" s="8">
        <v>5</v>
      </c>
      <c r="C60" s="7">
        <v>2.48E-3</v>
      </c>
      <c r="D60" s="7">
        <v>1.2330000000000001E-2</v>
      </c>
      <c r="E60" s="7">
        <v>0.98767000000000005</v>
      </c>
      <c r="F60" s="32">
        <v>93159</v>
      </c>
      <c r="G60" s="32">
        <v>1149</v>
      </c>
      <c r="H60" s="32">
        <v>462981</v>
      </c>
      <c r="I60" s="33">
        <v>4238103</v>
      </c>
      <c r="J60" s="31">
        <v>0.98853000000000002</v>
      </c>
      <c r="K60" s="30">
        <v>45.49</v>
      </c>
    </row>
    <row r="61" spans="1:12" ht="13.5" customHeight="1" x14ac:dyDescent="0.2">
      <c r="A61" s="9">
        <f t="shared" si="8"/>
        <v>40</v>
      </c>
      <c r="B61" s="8">
        <v>5</v>
      </c>
      <c r="C61" s="7">
        <v>2.8999999999999998E-3</v>
      </c>
      <c r="D61" s="7">
        <v>1.439E-2</v>
      </c>
      <c r="E61" s="7">
        <v>0.98560999999999999</v>
      </c>
      <c r="F61" s="32">
        <v>92010</v>
      </c>
      <c r="G61" s="32">
        <v>1324</v>
      </c>
      <c r="H61" s="32">
        <v>456824</v>
      </c>
      <c r="I61" s="33">
        <v>3775121</v>
      </c>
      <c r="J61" s="31">
        <v>0.98670000000000002</v>
      </c>
      <c r="K61" s="30">
        <v>41.03</v>
      </c>
    </row>
    <row r="62" spans="1:12" ht="13.5" customHeight="1" x14ac:dyDescent="0.2">
      <c r="A62" s="9">
        <f t="shared" si="8"/>
        <v>45</v>
      </c>
      <c r="B62" s="8">
        <v>5</v>
      </c>
      <c r="C62" s="7">
        <v>3.5699999999999998E-3</v>
      </c>
      <c r="D62" s="7">
        <v>1.7680000000000001E-2</v>
      </c>
      <c r="E62" s="7">
        <v>0.98231999999999997</v>
      </c>
      <c r="F62" s="32">
        <v>90686</v>
      </c>
      <c r="G62" s="32">
        <v>1603</v>
      </c>
      <c r="H62" s="32">
        <v>449563</v>
      </c>
      <c r="I62" s="33">
        <v>3318298</v>
      </c>
      <c r="J62" s="31">
        <v>0.98411000000000004</v>
      </c>
      <c r="K62" s="30">
        <v>36.590000000000003</v>
      </c>
    </row>
    <row r="63" spans="1:12" ht="13.5" customHeight="1" x14ac:dyDescent="0.2">
      <c r="A63" s="9">
        <f t="shared" si="8"/>
        <v>50</v>
      </c>
      <c r="B63" s="8">
        <v>5</v>
      </c>
      <c r="C63" s="7">
        <v>4.7099999999999998E-3</v>
      </c>
      <c r="D63" s="7">
        <v>2.3269999999999999E-2</v>
      </c>
      <c r="E63" s="7">
        <v>0.97672999999999999</v>
      </c>
      <c r="F63" s="32">
        <v>89083</v>
      </c>
      <c r="G63" s="32">
        <v>2073</v>
      </c>
      <c r="H63" s="32">
        <v>440475</v>
      </c>
      <c r="I63" s="33">
        <v>2868735</v>
      </c>
      <c r="J63" s="31">
        <v>0.97977999999999998</v>
      </c>
      <c r="K63" s="30">
        <v>32.200000000000003</v>
      </c>
    </row>
    <row r="64" spans="1:12" ht="13.5" customHeight="1" x14ac:dyDescent="0.2">
      <c r="A64" s="9">
        <f t="shared" si="8"/>
        <v>55</v>
      </c>
      <c r="B64" s="8">
        <v>5</v>
      </c>
      <c r="C64" s="7">
        <v>6.7000000000000002E-3</v>
      </c>
      <c r="D64" s="7">
        <v>3.2989999999999998E-2</v>
      </c>
      <c r="E64" s="7">
        <v>0.96701000000000004</v>
      </c>
      <c r="F64" s="32">
        <v>87010</v>
      </c>
      <c r="G64" s="32">
        <v>2870</v>
      </c>
      <c r="H64" s="32">
        <v>428267</v>
      </c>
      <c r="I64" s="33">
        <v>2428260</v>
      </c>
      <c r="J64" s="31">
        <v>0.97228000000000003</v>
      </c>
      <c r="K64" s="30">
        <v>27.91</v>
      </c>
    </row>
    <row r="65" spans="1:11" ht="13.5" customHeight="1" x14ac:dyDescent="0.2">
      <c r="A65" s="9">
        <f t="shared" si="8"/>
        <v>60</v>
      </c>
      <c r="B65" s="8">
        <v>5</v>
      </c>
      <c r="C65" s="7">
        <v>9.92E-3</v>
      </c>
      <c r="D65" s="7">
        <v>4.8469999999999999E-2</v>
      </c>
      <c r="E65" s="7">
        <v>0.95152999999999999</v>
      </c>
      <c r="F65" s="32">
        <v>84140</v>
      </c>
      <c r="G65" s="32">
        <v>4078</v>
      </c>
      <c r="H65" s="32">
        <v>411091</v>
      </c>
      <c r="I65" s="33">
        <v>1999993</v>
      </c>
      <c r="J65" s="31">
        <v>0.95989000000000002</v>
      </c>
      <c r="K65" s="30">
        <v>23.77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1.5310000000000001E-2</v>
      </c>
      <c r="D66" s="7">
        <v>7.3889999999999997E-2</v>
      </c>
      <c r="E66" s="7">
        <v>0.92610999999999999</v>
      </c>
      <c r="F66" s="32">
        <v>80062</v>
      </c>
      <c r="G66" s="32">
        <v>5916</v>
      </c>
      <c r="H66" s="32">
        <v>386406</v>
      </c>
      <c r="I66" s="33">
        <v>1588903</v>
      </c>
      <c r="J66" s="31">
        <v>0.93994999999999995</v>
      </c>
      <c r="K66" s="30">
        <v>19.850000000000001</v>
      </c>
    </row>
    <row r="67" spans="1:11" ht="13.5" customHeight="1" x14ac:dyDescent="0.2">
      <c r="A67" s="9">
        <f t="shared" si="8"/>
        <v>70</v>
      </c>
      <c r="B67" s="8">
        <v>5</v>
      </c>
      <c r="C67" s="7">
        <v>2.4150000000000001E-2</v>
      </c>
      <c r="D67" s="7">
        <v>0.11423999999999999</v>
      </c>
      <c r="E67" s="7">
        <v>0.88575999999999999</v>
      </c>
      <c r="F67" s="32">
        <v>74145</v>
      </c>
      <c r="G67" s="32">
        <v>8470</v>
      </c>
      <c r="H67" s="32">
        <v>350686</v>
      </c>
      <c r="I67" s="33">
        <v>1202497</v>
      </c>
      <c r="J67" s="31">
        <v>0.90756000000000003</v>
      </c>
      <c r="K67" s="30">
        <v>16.22</v>
      </c>
    </row>
    <row r="68" spans="1:11" ht="13.5" customHeight="1" x14ac:dyDescent="0.2">
      <c r="A68" s="9">
        <f t="shared" si="8"/>
        <v>75</v>
      </c>
      <c r="B68" s="8">
        <v>5</v>
      </c>
      <c r="C68" s="7">
        <v>3.7859999999999998E-2</v>
      </c>
      <c r="D68" s="7">
        <v>0.17357</v>
      </c>
      <c r="E68" s="7">
        <v>0.82643</v>
      </c>
      <c r="F68" s="32">
        <v>65675</v>
      </c>
      <c r="G68" s="32">
        <v>11399</v>
      </c>
      <c r="H68" s="32">
        <v>301051</v>
      </c>
      <c r="I68" s="33">
        <v>851810</v>
      </c>
      <c r="J68" s="31">
        <v>0.85846</v>
      </c>
      <c r="K68" s="30">
        <v>12.97</v>
      </c>
    </row>
    <row r="69" spans="1:11" ht="13.5" customHeight="1" x14ac:dyDescent="0.2">
      <c r="A69" s="9">
        <f t="shared" si="8"/>
        <v>80</v>
      </c>
      <c r="B69" s="8">
        <v>5</v>
      </c>
      <c r="C69" s="7">
        <v>5.8749999999999997E-2</v>
      </c>
      <c r="D69" s="7">
        <v>0.25689000000000001</v>
      </c>
      <c r="E69" s="7">
        <v>0.74311000000000005</v>
      </c>
      <c r="F69" s="32">
        <v>54276</v>
      </c>
      <c r="G69" s="32">
        <v>13943</v>
      </c>
      <c r="H69" s="32">
        <v>237306</v>
      </c>
      <c r="I69" s="33">
        <v>550759</v>
      </c>
      <c r="J69" s="31">
        <v>0.78825999999999996</v>
      </c>
      <c r="K69" s="30">
        <v>10.15</v>
      </c>
    </row>
    <row r="70" spans="1:11" ht="13.5" customHeight="1" x14ac:dyDescent="0.2">
      <c r="A70" s="9">
        <v>85</v>
      </c>
      <c r="B70" s="8">
        <v>5</v>
      </c>
      <c r="C70" s="7">
        <v>8.9599999999999999E-2</v>
      </c>
      <c r="D70" s="7">
        <v>0.36563000000000001</v>
      </c>
      <c r="E70" s="7">
        <v>0.63436999999999999</v>
      </c>
      <c r="F70" s="32">
        <v>40333</v>
      </c>
      <c r="G70" s="32">
        <v>14747</v>
      </c>
      <c r="H70" s="32">
        <v>164592</v>
      </c>
      <c r="I70" s="33">
        <v>313453</v>
      </c>
      <c r="J70" s="31">
        <v>0.69357999999999997</v>
      </c>
      <c r="K70" s="30">
        <v>7.77</v>
      </c>
    </row>
    <row r="71" spans="1:11" ht="13.5" customHeight="1" x14ac:dyDescent="0.2">
      <c r="A71" s="9">
        <v>90</v>
      </c>
      <c r="B71" s="8">
        <v>5</v>
      </c>
      <c r="C71" s="7">
        <v>0.13350000000000001</v>
      </c>
      <c r="D71" s="7">
        <v>0.49481999999999998</v>
      </c>
      <c r="E71" s="7">
        <v>0.50517999999999996</v>
      </c>
      <c r="F71" s="32">
        <v>25586</v>
      </c>
      <c r="G71" s="32">
        <v>12661</v>
      </c>
      <c r="H71" s="32">
        <v>94835</v>
      </c>
      <c r="I71" s="33">
        <v>148861</v>
      </c>
      <c r="J71" s="31">
        <v>0.57618000000000003</v>
      </c>
      <c r="K71" s="30">
        <v>5.82</v>
      </c>
    </row>
    <row r="72" spans="1:11" ht="13.5" customHeight="1" x14ac:dyDescent="0.2">
      <c r="A72" s="9">
        <v>95</v>
      </c>
      <c r="B72" s="8">
        <v>5</v>
      </c>
      <c r="C72" s="7">
        <v>0.19245999999999999</v>
      </c>
      <c r="D72" s="7">
        <v>0.62932999999999995</v>
      </c>
      <c r="E72" s="7">
        <v>0.37067</v>
      </c>
      <c r="F72" s="32">
        <v>12926</v>
      </c>
      <c r="G72" s="32">
        <v>8135</v>
      </c>
      <c r="H72" s="32">
        <v>42266</v>
      </c>
      <c r="I72" s="33">
        <v>54027</v>
      </c>
      <c r="J72" s="31">
        <v>0.44568000000000002</v>
      </c>
      <c r="K72" s="30">
        <v>4.18</v>
      </c>
    </row>
    <row r="73" spans="1:11" ht="13.5" customHeight="1" x14ac:dyDescent="0.2">
      <c r="A73" s="9" t="s">
        <v>3</v>
      </c>
      <c r="B73" s="34" t="s">
        <v>10</v>
      </c>
      <c r="C73" s="7">
        <v>0.40739999999999998</v>
      </c>
      <c r="D73" s="7">
        <v>1</v>
      </c>
      <c r="E73" s="7">
        <v>0</v>
      </c>
      <c r="F73" s="32">
        <v>4791</v>
      </c>
      <c r="G73" s="32">
        <v>4791</v>
      </c>
      <c r="H73" s="32">
        <v>11760</v>
      </c>
      <c r="I73" s="33">
        <v>11760</v>
      </c>
      <c r="J73" s="31">
        <v>0.21768000000000001</v>
      </c>
      <c r="K73" s="30">
        <v>2.4500000000000002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0.12267485662512564</v>
      </c>
      <c r="E75" s="37" t="s">
        <v>6</v>
      </c>
      <c r="F75" s="17" t="s">
        <v>8</v>
      </c>
      <c r="G75" s="18">
        <f>+(H29-F30)/G29</f>
        <v>0.12445528614744819</v>
      </c>
      <c r="H75" s="37" t="s">
        <v>7</v>
      </c>
      <c r="I75" s="15" t="s">
        <v>8</v>
      </c>
      <c r="J75" s="16">
        <f>(H52-F53)/G52</f>
        <v>0.12080536912751678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1.4504062866909599</v>
      </c>
      <c r="E76" s="38"/>
      <c r="F76" s="20" t="s">
        <v>9</v>
      </c>
      <c r="G76" s="18">
        <f>+(H30-4*F31)/G30</f>
        <v>1.5260472210153826</v>
      </c>
      <c r="H76" s="38"/>
      <c r="I76" s="19" t="s">
        <v>9</v>
      </c>
      <c r="J76" s="16">
        <f>(H53-4*F54)/G53</f>
        <v>1.370981754995656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27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1.7645465338528385E-2</v>
      </c>
      <c r="D6" s="7">
        <f t="shared" si="0"/>
        <v>1.737205261318623E-2</v>
      </c>
      <c r="E6" s="7">
        <f t="shared" si="0"/>
        <v>0.9826279473868138</v>
      </c>
      <c r="F6" s="32">
        <f t="shared" si="0"/>
        <v>100000</v>
      </c>
      <c r="G6" s="32">
        <f t="shared" si="0"/>
        <v>1737.2052613186231</v>
      </c>
      <c r="H6" s="32">
        <f t="shared" si="0"/>
        <v>98468.114393837575</v>
      </c>
      <c r="I6" s="33">
        <f t="shared" si="0"/>
        <v>7288639.8225386981</v>
      </c>
      <c r="J6" s="31"/>
      <c r="K6" s="30">
        <f t="shared" ref="K6:K27" si="1">+K29*0.5122+K52*0.4878</f>
        <v>72.88804211138698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2.7864431089016997E-3</v>
      </c>
      <c r="D7" s="7">
        <f t="shared" si="0"/>
        <v>1.1058267990078877E-2</v>
      </c>
      <c r="E7" s="7">
        <f t="shared" si="0"/>
        <v>0.98894173200992119</v>
      </c>
      <c r="F7" s="32">
        <f t="shared" si="0"/>
        <v>98262.794738681376</v>
      </c>
      <c r="G7" s="32">
        <f t="shared" si="0"/>
        <v>1086.3812573825198</v>
      </c>
      <c r="H7" s="32">
        <f t="shared" si="0"/>
        <v>390237.50923423975</v>
      </c>
      <c r="I7" s="33">
        <f t="shared" si="0"/>
        <v>7190171.7081448603</v>
      </c>
      <c r="J7" s="31">
        <f t="shared" ref="J7:J27" si="2">+J30*0.5122+J53*0.4878</f>
        <v>0.97741319845615471</v>
      </c>
      <c r="K7" s="30">
        <f t="shared" si="1"/>
        <v>73.166417448739338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6.0928377129460117E-4</v>
      </c>
      <c r="D8" s="7">
        <f t="shared" si="0"/>
        <v>3.0341123211863933E-3</v>
      </c>
      <c r="E8" s="7">
        <f t="shared" si="0"/>
        <v>0.99696588767881356</v>
      </c>
      <c r="F8" s="32">
        <f t="shared" si="0"/>
        <v>97175.925681298861</v>
      </c>
      <c r="G8" s="32">
        <f t="shared" si="0"/>
        <v>294.44442182023482</v>
      </c>
      <c r="H8" s="32">
        <f t="shared" si="0"/>
        <v>485064.65879999317</v>
      </c>
      <c r="I8" s="33">
        <f t="shared" si="0"/>
        <v>6799933.7111106198</v>
      </c>
      <c r="J8" s="31">
        <f t="shared" si="2"/>
        <v>0.99255020828560769</v>
      </c>
      <c r="K8" s="30">
        <f t="shared" si="1"/>
        <v>69.967535564200517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7.5495434223478148E-4</v>
      </c>
      <c r="D9" s="7">
        <f t="shared" si="0"/>
        <v>3.776242909681992E-3</v>
      </c>
      <c r="E9" s="7">
        <f t="shared" si="0"/>
        <v>0.99622375709031807</v>
      </c>
      <c r="F9" s="32">
        <f t="shared" si="0"/>
        <v>96881.481259478634</v>
      </c>
      <c r="G9" s="32">
        <f t="shared" si="0"/>
        <v>366.14007159203209</v>
      </c>
      <c r="H9" s="32">
        <f t="shared" si="0"/>
        <v>483597.18127767567</v>
      </c>
      <c r="I9" s="33">
        <f t="shared" si="0"/>
        <v>6314869.052310627</v>
      </c>
      <c r="J9" s="31">
        <f t="shared" si="2"/>
        <v>0.99697250041222985</v>
      </c>
      <c r="K9" s="30">
        <f t="shared" si="1"/>
        <v>65.17355707805055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1.4485741217509646E-3</v>
      </c>
      <c r="D10" s="7">
        <f t="shared" si="0"/>
        <v>7.2231055240348689E-3</v>
      </c>
      <c r="E10" s="7">
        <f t="shared" si="0"/>
        <v>0.99277689447596518</v>
      </c>
      <c r="F10" s="32">
        <f t="shared" si="0"/>
        <v>96515.341187886603</v>
      </c>
      <c r="G10" s="32">
        <f t="shared" si="0"/>
        <v>696.51474648236342</v>
      </c>
      <c r="H10" s="32">
        <f t="shared" si="0"/>
        <v>480994.24543109653</v>
      </c>
      <c r="I10" s="33">
        <f t="shared" si="0"/>
        <v>5831272.3588329516</v>
      </c>
      <c r="J10" s="31">
        <f t="shared" si="2"/>
        <v>0.99461770813172112</v>
      </c>
      <c r="K10" s="30">
        <f t="shared" si="1"/>
        <v>60.409610775688691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2.353025147311642E-3</v>
      </c>
      <c r="D11" s="7">
        <f t="shared" si="0"/>
        <v>1.1685101526335171E-2</v>
      </c>
      <c r="E11" s="7">
        <f t="shared" si="0"/>
        <v>0.98831489847366483</v>
      </c>
      <c r="F11" s="32">
        <f t="shared" si="0"/>
        <v>95818.826441404235</v>
      </c>
      <c r="G11" s="32">
        <f t="shared" si="0"/>
        <v>1117.991668960487</v>
      </c>
      <c r="H11" s="32">
        <f t="shared" si="0"/>
        <v>476458.89160407195</v>
      </c>
      <c r="I11" s="33">
        <f t="shared" si="0"/>
        <v>5350278.1134018544</v>
      </c>
      <c r="J11" s="31">
        <f t="shared" si="2"/>
        <v>0.99056035787095309</v>
      </c>
      <c r="K11" s="30">
        <f t="shared" si="1"/>
        <v>55.822077181756228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2.9814973379392704E-3</v>
      </c>
      <c r="D12" s="7">
        <f t="shared" si="0"/>
        <v>1.4783305665382537E-2</v>
      </c>
      <c r="E12" s="7">
        <f t="shared" si="0"/>
        <v>0.98521669433461745</v>
      </c>
      <c r="F12" s="32">
        <f t="shared" si="0"/>
        <v>94701.322572443736</v>
      </c>
      <c r="G12" s="32">
        <f t="shared" si="0"/>
        <v>1394.7020418346742</v>
      </c>
      <c r="H12" s="32">
        <f t="shared" si="0"/>
        <v>470085.88690921373</v>
      </c>
      <c r="I12" s="33">
        <f t="shared" si="0"/>
        <v>4873819.2217977829</v>
      </c>
      <c r="J12" s="31">
        <f t="shared" si="2"/>
        <v>0.98658982842239906</v>
      </c>
      <c r="K12" s="30">
        <f t="shared" si="1"/>
        <v>51.437603873470508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3.3128591750862173E-3</v>
      </c>
      <c r="D13" s="7">
        <f t="shared" si="0"/>
        <v>1.6419506519912367E-2</v>
      </c>
      <c r="E13" s="7">
        <f t="shared" si="0"/>
        <v>0.98358049348008758</v>
      </c>
      <c r="F13" s="32">
        <f t="shared" si="0"/>
        <v>93306.132730609068</v>
      </c>
      <c r="G13" s="32">
        <f t="shared" si="0"/>
        <v>1523.2010743658957</v>
      </c>
      <c r="H13" s="32">
        <f t="shared" si="0"/>
        <v>462763.01242171566</v>
      </c>
      <c r="I13" s="33">
        <f t="shared" si="0"/>
        <v>4403733.3348885691</v>
      </c>
      <c r="J13" s="31">
        <f t="shared" si="2"/>
        <v>0.98434876724526088</v>
      </c>
      <c r="K13" s="30">
        <f t="shared" si="1"/>
        <v>47.153005742955791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3.6074651355322658E-3</v>
      </c>
      <c r="D14" s="7">
        <f t="shared" si="0"/>
        <v>1.7854829292301849E-2</v>
      </c>
      <c r="E14" s="7">
        <f t="shared" si="0"/>
        <v>0.98214517070769813</v>
      </c>
      <c r="F14" s="32">
        <f t="shared" si="0"/>
        <v>91782.931656243163</v>
      </c>
      <c r="G14" s="32">
        <f t="shared" si="0"/>
        <v>1627.3143257063857</v>
      </c>
      <c r="H14" s="32">
        <f t="shared" si="0"/>
        <v>454893.50006437302</v>
      </c>
      <c r="I14" s="33">
        <f t="shared" si="0"/>
        <v>3940969.8346668538</v>
      </c>
      <c r="J14" s="31">
        <f t="shared" si="2"/>
        <v>0.98288519221217796</v>
      </c>
      <c r="K14" s="30">
        <f t="shared" si="1"/>
        <v>42.87794813656172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4.0741843186393343E-3</v>
      </c>
      <c r="D15" s="7">
        <f t="shared" si="0"/>
        <v>2.0143912601770873E-2</v>
      </c>
      <c r="E15" s="7">
        <f t="shared" si="0"/>
        <v>0.97985608739822916</v>
      </c>
      <c r="F15" s="32">
        <f t="shared" si="0"/>
        <v>90155.617330536785</v>
      </c>
      <c r="G15" s="32">
        <f t="shared" si="0"/>
        <v>1801.2407962962811</v>
      </c>
      <c r="H15" s="32">
        <f t="shared" si="0"/>
        <v>446373.79506716551</v>
      </c>
      <c r="I15" s="33">
        <f t="shared" si="0"/>
        <v>3486076.822402481</v>
      </c>
      <c r="J15" s="31">
        <f t="shared" si="2"/>
        <v>0.98112440694012282</v>
      </c>
      <c r="K15" s="30">
        <f t="shared" si="1"/>
        <v>38.597714465608874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4.9800999404687324E-3</v>
      </c>
      <c r="D16" s="7">
        <f t="shared" si="4"/>
        <v>2.4571313337385388E-2</v>
      </c>
      <c r="E16" s="7">
        <f t="shared" si="4"/>
        <v>0.97542868666261462</v>
      </c>
      <c r="F16" s="32">
        <f t="shared" si="4"/>
        <v>88354.376534240495</v>
      </c>
      <c r="G16" s="32">
        <f t="shared" si="4"/>
        <v>2149.4460773238679</v>
      </c>
      <c r="H16" s="32">
        <f t="shared" si="4"/>
        <v>436582.46021369833</v>
      </c>
      <c r="I16" s="33">
        <f t="shared" si="4"/>
        <v>3039703.027335315</v>
      </c>
      <c r="J16" s="31">
        <f t="shared" si="2"/>
        <v>0.97786278345355648</v>
      </c>
      <c r="K16" s="30">
        <f t="shared" si="1"/>
        <v>34.321299994517176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6.5589408556194512E-3</v>
      </c>
      <c r="D17" s="7">
        <f t="shared" si="4"/>
        <v>3.2248969912858132E-2</v>
      </c>
      <c r="E17" s="7">
        <f t="shared" si="4"/>
        <v>0.96775103008714192</v>
      </c>
      <c r="F17" s="32">
        <f t="shared" si="4"/>
        <v>86204.930456916627</v>
      </c>
      <c r="G17" s="32">
        <f t="shared" si="4"/>
        <v>2747.0956545266927</v>
      </c>
      <c r="H17" s="32">
        <f t="shared" si="4"/>
        <v>424458.25281786983</v>
      </c>
      <c r="I17" s="33">
        <f t="shared" si="4"/>
        <v>2603121.0549216173</v>
      </c>
      <c r="J17" s="31">
        <f t="shared" si="2"/>
        <v>0.97192485892060843</v>
      </c>
      <c r="K17" s="30">
        <f t="shared" si="1"/>
        <v>30.105171401293518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9.2146404176935929E-3</v>
      </c>
      <c r="D18" s="7">
        <f t="shared" si="4"/>
        <v>4.5017538397834449E-2</v>
      </c>
      <c r="E18" s="7">
        <f t="shared" si="4"/>
        <v>0.95498246160216549</v>
      </c>
      <c r="F18" s="32">
        <f t="shared" si="4"/>
        <v>83457.834802389945</v>
      </c>
      <c r="G18" s="32">
        <f t="shared" si="4"/>
        <v>3703.7927979223491</v>
      </c>
      <c r="H18" s="32">
        <f t="shared" si="4"/>
        <v>408499.40174940845</v>
      </c>
      <c r="I18" s="33">
        <f t="shared" si="4"/>
        <v>2178662.3143037474</v>
      </c>
      <c r="J18" s="31">
        <f t="shared" si="2"/>
        <v>0.96190840245730524</v>
      </c>
      <c r="K18" s="30">
        <f t="shared" si="1"/>
        <v>26.001685483865352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1.3495567280869793E-2</v>
      </c>
      <c r="D19" s="7">
        <f t="shared" si="4"/>
        <v>6.5230103862552249E-2</v>
      </c>
      <c r="E19" s="7">
        <f t="shared" si="4"/>
        <v>0.93476989613744776</v>
      </c>
      <c r="F19" s="32">
        <f t="shared" si="4"/>
        <v>79754.042004467599</v>
      </c>
      <c r="G19" s="32">
        <f t="shared" si="4"/>
        <v>5113.2959632230195</v>
      </c>
      <c r="H19" s="32">
        <f t="shared" si="4"/>
        <v>386647.99205386871</v>
      </c>
      <c r="I19" s="33">
        <f t="shared" si="4"/>
        <v>1770162.912554339</v>
      </c>
      <c r="J19" s="31">
        <f t="shared" si="2"/>
        <v>0.94566200425520497</v>
      </c>
      <c r="K19" s="30">
        <f t="shared" si="1"/>
        <v>22.082051881295772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2.0141005380964038E-2</v>
      </c>
      <c r="D20" s="7">
        <f t="shared" si="4"/>
        <v>9.5833166836839623E-2</v>
      </c>
      <c r="E20" s="7">
        <f t="shared" si="4"/>
        <v>0.90416683316316038</v>
      </c>
      <c r="F20" s="32">
        <f t="shared" si="4"/>
        <v>74641.233841244568</v>
      </c>
      <c r="G20" s="32">
        <f t="shared" si="4"/>
        <v>7012.104132625931</v>
      </c>
      <c r="H20" s="32">
        <f t="shared" si="4"/>
        <v>356533.45608761255</v>
      </c>
      <c r="I20" s="33">
        <f t="shared" si="4"/>
        <v>1383515.4083004703</v>
      </c>
      <c r="J20" s="31">
        <f t="shared" si="2"/>
        <v>0.92065137033443767</v>
      </c>
      <c r="K20" s="30">
        <f t="shared" si="1"/>
        <v>18.407797213962617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3.0374690376950918E-2</v>
      </c>
      <c r="D21" s="7">
        <f t="shared" si="4"/>
        <v>0.14113789911475533</v>
      </c>
      <c r="E21" s="7">
        <f t="shared" si="4"/>
        <v>0.85886210088524462</v>
      </c>
      <c r="F21" s="32">
        <f t="shared" si="4"/>
        <v>67629.129708618639</v>
      </c>
      <c r="G21" s="32">
        <f t="shared" si="4"/>
        <v>9340.693354428664</v>
      </c>
      <c r="H21" s="32">
        <f t="shared" si="4"/>
        <v>315777.17648931826</v>
      </c>
      <c r="I21" s="33">
        <f t="shared" si="4"/>
        <v>1026981.9522128578</v>
      </c>
      <c r="J21" s="31">
        <f t="shared" si="2"/>
        <v>0.88329782361854503</v>
      </c>
      <c r="K21" s="30">
        <f t="shared" si="1"/>
        <v>15.048541765641751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4.5731341462730932E-2</v>
      </c>
      <c r="D22" s="7">
        <f t="shared" si="4"/>
        <v>0.2051433181541073</v>
      </c>
      <c r="E22" s="7">
        <f t="shared" si="4"/>
        <v>0.79485668184589264</v>
      </c>
      <c r="F22" s="32">
        <f t="shared" si="4"/>
        <v>58288.43635418998</v>
      </c>
      <c r="G22" s="32">
        <f t="shared" si="4"/>
        <v>11691.055414383078</v>
      </c>
      <c r="H22" s="32">
        <f t="shared" si="4"/>
        <v>263065.18067995436</v>
      </c>
      <c r="I22" s="33">
        <f t="shared" si="4"/>
        <v>711204.28792353952</v>
      </c>
      <c r="J22" s="31">
        <f t="shared" si="2"/>
        <v>0.82935926667437943</v>
      </c>
      <c r="K22" s="30">
        <f t="shared" si="1"/>
        <v>12.064817809632297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6.826435977352581E-2</v>
      </c>
      <c r="D23" s="7">
        <f t="shared" si="4"/>
        <v>0.29111622149177668</v>
      </c>
      <c r="E23" s="7">
        <f t="shared" si="4"/>
        <v>0.70888377850822326</v>
      </c>
      <c r="F23" s="32">
        <f t="shared" si="4"/>
        <v>46597.380939806899</v>
      </c>
      <c r="G23" s="32">
        <f t="shared" si="4"/>
        <v>13269.830299608817</v>
      </c>
      <c r="H23" s="32">
        <f t="shared" si="4"/>
        <v>200172.37947095837</v>
      </c>
      <c r="I23" s="33">
        <f t="shared" si="4"/>
        <v>448139.10724358528</v>
      </c>
      <c r="J23" s="31">
        <f t="shared" si="2"/>
        <v>0.75557322402011873</v>
      </c>
      <c r="K23" s="30">
        <f t="shared" si="1"/>
        <v>9.4859153768836517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0.1012814858539762</v>
      </c>
      <c r="D24" s="7">
        <f t="shared" si="4"/>
        <v>0.40152994734086034</v>
      </c>
      <c r="E24" s="7">
        <f t="shared" si="4"/>
        <v>0.59847005265913955</v>
      </c>
      <c r="F24" s="32">
        <f t="shared" si="4"/>
        <v>33327.550640198082</v>
      </c>
      <c r="G24" s="32">
        <f t="shared" si="4"/>
        <v>13109.355108872904</v>
      </c>
      <c r="H24" s="32">
        <f t="shared" si="4"/>
        <v>133324.92687416487</v>
      </c>
      <c r="I24" s="33">
        <f t="shared" si="4"/>
        <v>247966.72777262685</v>
      </c>
      <c r="J24" s="31">
        <f t="shared" si="2"/>
        <v>0.65893322913997776</v>
      </c>
      <c r="K24" s="30">
        <f t="shared" si="1"/>
        <v>7.3191731013525478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0.14807702180882676</v>
      </c>
      <c r="D25" s="7">
        <f t="shared" si="4"/>
        <v>0.53063514425249136</v>
      </c>
      <c r="E25" s="7">
        <f t="shared" si="4"/>
        <v>0.46936485574750858</v>
      </c>
      <c r="F25" s="32">
        <f t="shared" si="4"/>
        <v>20218.195531325178</v>
      </c>
      <c r="G25" s="32">
        <f t="shared" si="4"/>
        <v>10531.669162608996</v>
      </c>
      <c r="H25" s="32">
        <f t="shared" si="4"/>
        <v>73283.157354527211</v>
      </c>
      <c r="I25" s="33">
        <f t="shared" si="4"/>
        <v>114641.800898462</v>
      </c>
      <c r="J25" s="31">
        <f t="shared" si="2"/>
        <v>0.54092363323598058</v>
      </c>
      <c r="K25" s="30">
        <f t="shared" si="1"/>
        <v>5.5616877904061139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0.21243864999663481</v>
      </c>
      <c r="D26" s="7">
        <f t="shared" si="5"/>
        <v>0.6655514340255333</v>
      </c>
      <c r="E26" s="7">
        <f t="shared" si="5"/>
        <v>0.3344485659744667</v>
      </c>
      <c r="F26" s="32">
        <f t="shared" si="5"/>
        <v>9686.0385687161852</v>
      </c>
      <c r="G26" s="32">
        <f t="shared" si="5"/>
        <v>6335.9326694221754</v>
      </c>
      <c r="H26" s="32">
        <f t="shared" si="5"/>
        <v>30837.158797378816</v>
      </c>
      <c r="I26" s="33">
        <f t="shared" si="5"/>
        <v>41358.643543934784</v>
      </c>
      <c r="J26" s="31">
        <f t="shared" si="2"/>
        <v>0.41059093747155795</v>
      </c>
      <c r="K26" s="30">
        <f t="shared" si="1"/>
        <v>4.1658876291162779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0.33023137085270227</v>
      </c>
      <c r="D27" s="7">
        <f t="shared" si="6"/>
        <v>1</v>
      </c>
      <c r="E27" s="7">
        <f t="shared" si="6"/>
        <v>0</v>
      </c>
      <c r="F27" s="32">
        <f t="shared" si="6"/>
        <v>3350.1058992940093</v>
      </c>
      <c r="G27" s="32">
        <f t="shared" si="6"/>
        <v>3350.1058992940093</v>
      </c>
      <c r="H27" s="32">
        <f t="shared" si="6"/>
        <v>10521.484746555965</v>
      </c>
      <c r="I27" s="33">
        <f t="shared" si="6"/>
        <v>10521.484746555965</v>
      </c>
      <c r="J27" s="31">
        <f t="shared" si="2"/>
        <v>0.24428458619650939</v>
      </c>
      <c r="K27" s="30">
        <f t="shared" si="1"/>
        <v>3.0438155558491524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1.9631584026802786E-2</v>
      </c>
      <c r="D29" s="7">
        <v>1.9297779408797795E-2</v>
      </c>
      <c r="E29" s="7">
        <v>0.98070222059120216</v>
      </c>
      <c r="F29" s="32">
        <v>100000</v>
      </c>
      <c r="G29" s="32">
        <v>1929.7779408797796</v>
      </c>
      <c r="H29" s="32">
        <v>98299.655200776207</v>
      </c>
      <c r="I29" s="33">
        <v>6936243.6765691098</v>
      </c>
      <c r="J29" s="31"/>
      <c r="K29" s="30">
        <v>69.362436765691101</v>
      </c>
    </row>
    <row r="30" spans="1:11" ht="13.5" customHeight="1" x14ac:dyDescent="0.2">
      <c r="A30" s="6">
        <v>1</v>
      </c>
      <c r="B30" s="8">
        <v>4</v>
      </c>
      <c r="C30" s="7">
        <v>2.7163902946147978E-3</v>
      </c>
      <c r="D30" s="7">
        <v>1.0789957028658485E-2</v>
      </c>
      <c r="E30" s="7">
        <v>0.98921004297134152</v>
      </c>
      <c r="F30" s="32">
        <v>98070.22205912022</v>
      </c>
      <c r="G30" s="32">
        <v>1058.1734818089026</v>
      </c>
      <c r="H30" s="32">
        <v>389551.34094931622</v>
      </c>
      <c r="I30" s="33">
        <v>6837944.0213683331</v>
      </c>
      <c r="J30" s="31">
        <v>0.97570199230018495</v>
      </c>
      <c r="K30" s="30">
        <v>69.724977447753474</v>
      </c>
    </row>
    <row r="31" spans="1:11" ht="13.5" customHeight="1" x14ac:dyDescent="0.2">
      <c r="A31" s="6">
        <v>5</v>
      </c>
      <c r="B31" s="8">
        <v>5</v>
      </c>
      <c r="C31" s="7">
        <v>5.9907803845099799E-4</v>
      </c>
      <c r="D31" s="7">
        <v>2.9904106231674996E-3</v>
      </c>
      <c r="E31" s="7">
        <v>0.99700958937683248</v>
      </c>
      <c r="F31" s="32">
        <v>97012.048577311318</v>
      </c>
      <c r="G31" s="32">
        <v>290.10586064083327</v>
      </c>
      <c r="H31" s="32">
        <v>484253.87348690582</v>
      </c>
      <c r="I31" s="33">
        <v>6448392.6804190166</v>
      </c>
      <c r="J31" s="31">
        <v>0.99262659563765665</v>
      </c>
      <c r="K31" s="30">
        <v>66.470018672785088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7.8824354204369692E-4</v>
      </c>
      <c r="D32" s="7">
        <v>3.9345663992229442E-3</v>
      </c>
      <c r="E32" s="7">
        <v>0.99606543360077704</v>
      </c>
      <c r="F32" s="32">
        <v>96721.942716670485</v>
      </c>
      <c r="G32" s="32">
        <v>380.5589058805781</v>
      </c>
      <c r="H32" s="32">
        <v>482793.56008917547</v>
      </c>
      <c r="I32" s="33">
        <v>5964138.8069321113</v>
      </c>
      <c r="J32" s="31">
        <v>0.99698440533430277</v>
      </c>
      <c r="K32" s="30">
        <v>61.662727602597705</v>
      </c>
    </row>
    <row r="33" spans="1:11" ht="13.5" customHeight="1" x14ac:dyDescent="0.2">
      <c r="A33" s="9">
        <f t="shared" si="7"/>
        <v>15</v>
      </c>
      <c r="B33" s="8">
        <v>5</v>
      </c>
      <c r="C33" s="7">
        <v>1.8757792302830235E-3</v>
      </c>
      <c r="D33" s="7">
        <v>9.3403075439962291E-3</v>
      </c>
      <c r="E33" s="7">
        <v>0.99065969245600383</v>
      </c>
      <c r="F33" s="32">
        <v>96341.383810789906</v>
      </c>
      <c r="G33" s="32">
        <v>899.85815400695719</v>
      </c>
      <c r="H33" s="32">
        <v>479724.98014661553</v>
      </c>
      <c r="I33" s="33">
        <v>5481345.2468429357</v>
      </c>
      <c r="J33" s="31">
        <v>0.99364411583701917</v>
      </c>
      <c r="K33" s="30">
        <v>56.895022990411348</v>
      </c>
    </row>
    <row r="34" spans="1:11" ht="13.5" customHeight="1" x14ac:dyDescent="0.2">
      <c r="A34" s="9">
        <f t="shared" si="7"/>
        <v>20</v>
      </c>
      <c r="B34" s="8">
        <v>5</v>
      </c>
      <c r="C34" s="7">
        <v>3.3082685421937557E-3</v>
      </c>
      <c r="D34" s="7">
        <v>1.6413677325917947E-2</v>
      </c>
      <c r="E34" s="7">
        <v>0.98358632267408208</v>
      </c>
      <c r="F34" s="32">
        <v>95441.525656782949</v>
      </c>
      <c r="G34" s="32">
        <v>1566.5464056237543</v>
      </c>
      <c r="H34" s="32">
        <v>473524.55994547438</v>
      </c>
      <c r="I34" s="33">
        <v>5001620.2666963199</v>
      </c>
      <c r="J34" s="31">
        <v>0.98707505246183724</v>
      </c>
      <c r="K34" s="30">
        <v>52.405074544623638</v>
      </c>
    </row>
    <row r="35" spans="1:11" ht="13.5" customHeight="1" x14ac:dyDescent="0.2">
      <c r="A35" s="9">
        <f t="shared" si="7"/>
        <v>25</v>
      </c>
      <c r="B35" s="8">
        <v>5</v>
      </c>
      <c r="C35" s="7">
        <v>4.1924235414667523E-3</v>
      </c>
      <c r="D35" s="7">
        <v>2.0748242220582854E-2</v>
      </c>
      <c r="E35" s="7">
        <v>0.9792517577794172</v>
      </c>
      <c r="F35" s="32">
        <v>93874.979251159195</v>
      </c>
      <c r="G35" s="32">
        <v>1947.7408079552406</v>
      </c>
      <c r="H35" s="32">
        <v>464585.8865857356</v>
      </c>
      <c r="I35" s="33">
        <v>4528095.7067508455</v>
      </c>
      <c r="J35" s="31">
        <v>0.98112310508082612</v>
      </c>
      <c r="K35" s="30">
        <v>48.235384368353202</v>
      </c>
    </row>
    <row r="36" spans="1:11" ht="13.5" customHeight="1" x14ac:dyDescent="0.2">
      <c r="A36" s="9">
        <f t="shared" si="7"/>
        <v>30</v>
      </c>
      <c r="B36" s="8">
        <v>5</v>
      </c>
      <c r="C36" s="7">
        <v>4.5441295882198696E-3</v>
      </c>
      <c r="D36" s="7">
        <v>2.2466537524233436E-2</v>
      </c>
      <c r="E36" s="7">
        <v>0.97753346247576656</v>
      </c>
      <c r="F36" s="32">
        <v>91927.238443203954</v>
      </c>
      <c r="G36" s="32">
        <v>2065.2867519833962</v>
      </c>
      <c r="H36" s="32">
        <v>454495.5666179533</v>
      </c>
      <c r="I36" s="33">
        <v>4063509.8201651103</v>
      </c>
      <c r="J36" s="31">
        <v>0.97828104499269974</v>
      </c>
      <c r="K36" s="30">
        <v>44.203544988199518</v>
      </c>
    </row>
    <row r="37" spans="1:11" ht="13.5" customHeight="1" x14ac:dyDescent="0.2">
      <c r="A37" s="9">
        <f t="shared" si="7"/>
        <v>35</v>
      </c>
      <c r="B37" s="8">
        <v>5</v>
      </c>
      <c r="C37" s="7">
        <v>4.7764567269275009E-3</v>
      </c>
      <c r="D37" s="7">
        <v>2.3602173549984087E-2</v>
      </c>
      <c r="E37" s="7">
        <v>0.97639782645001594</v>
      </c>
      <c r="F37" s="32">
        <v>89861.951691220558</v>
      </c>
      <c r="G37" s="32">
        <v>2120.9373793564737</v>
      </c>
      <c r="H37" s="32">
        <v>444039.90250756149</v>
      </c>
      <c r="I37" s="33">
        <v>3609014.2535471572</v>
      </c>
      <c r="J37" s="31">
        <v>0.97699501408078471</v>
      </c>
      <c r="K37" s="30">
        <v>40.16176129746529</v>
      </c>
    </row>
    <row r="38" spans="1:11" ht="13.5" customHeight="1" x14ac:dyDescent="0.2">
      <c r="A38" s="9">
        <f t="shared" si="7"/>
        <v>40</v>
      </c>
      <c r="B38" s="8">
        <v>5</v>
      </c>
      <c r="C38" s="7">
        <v>5.2876695014434484E-3</v>
      </c>
      <c r="D38" s="7">
        <v>2.6099903556756877E-2</v>
      </c>
      <c r="E38" s="7">
        <v>0.97390009644324316</v>
      </c>
      <c r="F38" s="32">
        <v>87741.014311864084</v>
      </c>
      <c r="G38" s="32">
        <v>2290.0320115116774</v>
      </c>
      <c r="H38" s="32">
        <v>433089.09735877695</v>
      </c>
      <c r="I38" s="33">
        <v>3164974.3510395959</v>
      </c>
      <c r="J38" s="31">
        <v>0.97533824080461318</v>
      </c>
      <c r="K38" s="30">
        <v>36.071777558783445</v>
      </c>
    </row>
    <row r="39" spans="1:11" ht="13.5" customHeight="1" x14ac:dyDescent="0.2">
      <c r="A39" s="9">
        <f t="shared" si="7"/>
        <v>45</v>
      </c>
      <c r="B39" s="8">
        <v>5</v>
      </c>
      <c r="C39" s="7">
        <v>6.4182622812743702E-3</v>
      </c>
      <c r="D39" s="7">
        <v>3.1600998315863701E-2</v>
      </c>
      <c r="E39" s="7">
        <v>0.96839900168413628</v>
      </c>
      <c r="F39" s="32">
        <v>85450.982300352407</v>
      </c>
      <c r="G39" s="32">
        <v>2700.3363477623352</v>
      </c>
      <c r="H39" s="32">
        <v>420727.01759800524</v>
      </c>
      <c r="I39" s="33">
        <v>2731885.2536808187</v>
      </c>
      <c r="J39" s="31">
        <v>0.97145603563755656</v>
      </c>
      <c r="K39" s="30">
        <v>31.97020303498082</v>
      </c>
    </row>
    <row r="40" spans="1:11" ht="13.5" customHeight="1" x14ac:dyDescent="0.2">
      <c r="A40" s="9">
        <f t="shared" si="7"/>
        <v>50</v>
      </c>
      <c r="B40" s="8">
        <v>5</v>
      </c>
      <c r="C40" s="7">
        <v>8.4436096361176338E-3</v>
      </c>
      <c r="D40" s="7">
        <v>4.1381143914209551E-2</v>
      </c>
      <c r="E40" s="7">
        <v>0.95861885608579045</v>
      </c>
      <c r="F40" s="32">
        <v>82750.645952590072</v>
      </c>
      <c r="G40" s="32">
        <v>3424.3163891579316</v>
      </c>
      <c r="H40" s="32">
        <v>405551.24368971068</v>
      </c>
      <c r="I40" s="33">
        <v>2311158.2360828137</v>
      </c>
      <c r="J40" s="31">
        <v>0.96392964256268743</v>
      </c>
      <c r="K40" s="30">
        <v>27.929186648366883</v>
      </c>
    </row>
    <row r="41" spans="1:11" ht="13.5" customHeight="1" x14ac:dyDescent="0.2">
      <c r="A41" s="9">
        <f t="shared" si="7"/>
        <v>55</v>
      </c>
      <c r="B41" s="8">
        <v>5</v>
      </c>
      <c r="C41" s="7">
        <v>1.1771390897488467E-2</v>
      </c>
      <c r="D41" s="7">
        <v>5.725305036672091E-2</v>
      </c>
      <c r="E41" s="7">
        <v>0.9427469496332791</v>
      </c>
      <c r="F41" s="32">
        <v>79326.32956343214</v>
      </c>
      <c r="G41" s="32">
        <v>4541.6743419022823</v>
      </c>
      <c r="H41" s="32">
        <v>385823.08424328087</v>
      </c>
      <c r="I41" s="33">
        <v>1905606.9923931032</v>
      </c>
      <c r="J41" s="31">
        <v>0.9513547060861095</v>
      </c>
      <c r="K41" s="30">
        <v>24.022376969670738</v>
      </c>
    </row>
    <row r="42" spans="1:11" ht="13.5" customHeight="1" x14ac:dyDescent="0.2">
      <c r="A42" s="9">
        <f t="shared" si="7"/>
        <v>60</v>
      </c>
      <c r="B42" s="8">
        <v>5</v>
      </c>
      <c r="C42" s="7">
        <v>1.7138893558902371E-2</v>
      </c>
      <c r="D42" s="7">
        <v>8.2334630735166434E-2</v>
      </c>
      <c r="E42" s="7">
        <v>0.91766536926483355</v>
      </c>
      <c r="F42" s="32">
        <v>74784.655221529858</v>
      </c>
      <c r="G42" s="32">
        <v>6157.366972321397</v>
      </c>
      <c r="H42" s="32">
        <v>359262.80486893543</v>
      </c>
      <c r="I42" s="33">
        <v>1519783.9081498224</v>
      </c>
      <c r="J42" s="31">
        <v>0.93115943431316861</v>
      </c>
      <c r="K42" s="30">
        <v>20.322135652666482</v>
      </c>
    </row>
    <row r="43" spans="1:11" ht="13.5" customHeight="1" x14ac:dyDescent="0.2">
      <c r="A43" s="9">
        <f t="shared" si="7"/>
        <v>65</v>
      </c>
      <c r="B43" s="8">
        <v>5</v>
      </c>
      <c r="C43" s="7">
        <v>2.5056152637571338E-2</v>
      </c>
      <c r="D43" s="7">
        <v>0.11817860374236554</v>
      </c>
      <c r="E43" s="7">
        <v>0.88182139625763445</v>
      </c>
      <c r="F43" s="32">
        <v>68627.288249208461</v>
      </c>
      <c r="G43" s="32">
        <v>8110.2771039163054</v>
      </c>
      <c r="H43" s="32">
        <v>323684.05561814236</v>
      </c>
      <c r="I43" s="33">
        <v>1160521.103280887</v>
      </c>
      <c r="J43" s="31">
        <v>0.90096734544013612</v>
      </c>
      <c r="K43" s="30">
        <v>16.910490460684528</v>
      </c>
    </row>
    <row r="44" spans="1:11" ht="13.5" customHeight="1" x14ac:dyDescent="0.2">
      <c r="A44" s="9">
        <f t="shared" si="7"/>
        <v>70</v>
      </c>
      <c r="B44" s="8">
        <v>5</v>
      </c>
      <c r="C44" s="7">
        <v>3.6693319751954154E-2</v>
      </c>
      <c r="D44" s="7">
        <v>0.16850679249268902</v>
      </c>
      <c r="E44" s="7">
        <v>0.83149320750731093</v>
      </c>
      <c r="F44" s="32">
        <v>60517.011145292156</v>
      </c>
      <c r="G44" s="32">
        <v>10197.527439337493</v>
      </c>
      <c r="H44" s="32">
        <v>277912.36956133984</v>
      </c>
      <c r="I44" s="33">
        <v>836837.04766274465</v>
      </c>
      <c r="J44" s="31">
        <v>0.85859147133647995</v>
      </c>
      <c r="K44" s="30">
        <v>13.828129179308377</v>
      </c>
    </row>
    <row r="45" spans="1:11" ht="13.5" customHeight="1" x14ac:dyDescent="0.2">
      <c r="A45" s="9">
        <f t="shared" si="7"/>
        <v>75</v>
      </c>
      <c r="B45" s="8">
        <v>5</v>
      </c>
      <c r="C45" s="7">
        <v>5.3646750220091619E-2</v>
      </c>
      <c r="D45" s="7">
        <v>0.23699347550587133</v>
      </c>
      <c r="E45" s="7">
        <v>0.76300652449412865</v>
      </c>
      <c r="F45" s="32">
        <v>50319.483705954663</v>
      </c>
      <c r="G45" s="32">
        <v>11925.389329135258</v>
      </c>
      <c r="H45" s="32">
        <v>222294.7201873376</v>
      </c>
      <c r="I45" s="33">
        <v>558924.6781014048</v>
      </c>
      <c r="J45" s="31">
        <v>0.79987342966493435</v>
      </c>
      <c r="K45" s="30">
        <v>11.107520128138026</v>
      </c>
    </row>
    <row r="46" spans="1:11" ht="13.5" customHeight="1" x14ac:dyDescent="0.2">
      <c r="A46" s="9">
        <f t="shared" si="7"/>
        <v>80</v>
      </c>
      <c r="B46" s="8">
        <v>5</v>
      </c>
      <c r="C46" s="7">
        <v>7.7773088195091392E-2</v>
      </c>
      <c r="D46" s="7">
        <v>0.32542623875786159</v>
      </c>
      <c r="E46" s="7">
        <v>0.67457376124213841</v>
      </c>
      <c r="F46" s="32">
        <v>38394.094376819405</v>
      </c>
      <c r="G46" s="32">
        <v>12494.445723562701</v>
      </c>
      <c r="H46" s="32">
        <v>160652.56007606088</v>
      </c>
      <c r="I46" s="33">
        <v>336629.95791406726</v>
      </c>
      <c r="J46" s="31">
        <v>0.72270074584169997</v>
      </c>
      <c r="K46" s="30">
        <v>8.7677535667388735</v>
      </c>
    </row>
    <row r="47" spans="1:11" ht="13.5" customHeight="1" x14ac:dyDescent="0.2">
      <c r="A47" s="9">
        <v>85</v>
      </c>
      <c r="B47" s="8">
        <v>5</v>
      </c>
      <c r="C47" s="7">
        <v>0.11266363110889537</v>
      </c>
      <c r="D47" s="7">
        <v>0.43649111936911439</v>
      </c>
      <c r="E47" s="7">
        <v>0.56350888063088567</v>
      </c>
      <c r="F47" s="32">
        <v>25899.648653256703</v>
      </c>
      <c r="G47" s="32">
        <v>11304.966631926794</v>
      </c>
      <c r="H47" s="32">
        <v>100342.64403390253</v>
      </c>
      <c r="I47" s="33">
        <v>175977.39783800638</v>
      </c>
      <c r="J47" s="31">
        <v>0.62459411780550123</v>
      </c>
      <c r="K47" s="30">
        <v>6.7945862970569069</v>
      </c>
    </row>
    <row r="48" spans="1:11" ht="13.5" customHeight="1" x14ac:dyDescent="0.2">
      <c r="A48" s="9">
        <v>90</v>
      </c>
      <c r="B48" s="8">
        <v>5</v>
      </c>
      <c r="C48" s="7">
        <v>0.16168344359396083</v>
      </c>
      <c r="D48" s="7">
        <v>0.56393463149646894</v>
      </c>
      <c r="E48" s="7">
        <v>0.43606536850353106</v>
      </c>
      <c r="F48" s="32">
        <v>14594.682021329909</v>
      </c>
      <c r="G48" s="32">
        <v>8230.4466275068226</v>
      </c>
      <c r="H48" s="32">
        <v>50904.696514110146</v>
      </c>
      <c r="I48" s="33">
        <v>75634.75380410385</v>
      </c>
      <c r="J48" s="31">
        <v>0.50730870213975121</v>
      </c>
      <c r="K48" s="30">
        <v>5.1823502350763651</v>
      </c>
    </row>
    <row r="49" spans="1:12" ht="13.5" customHeight="1" x14ac:dyDescent="0.2">
      <c r="A49" s="9">
        <v>95</v>
      </c>
      <c r="B49" s="8">
        <v>5</v>
      </c>
      <c r="C49" s="7">
        <v>0.23016082779506991</v>
      </c>
      <c r="D49" s="7">
        <v>0.69730456076831959</v>
      </c>
      <c r="E49" s="7">
        <v>0.30269543923168041</v>
      </c>
      <c r="F49" s="32">
        <v>6364.2353938230863</v>
      </c>
      <c r="G49" s="32">
        <v>4437.8103659160006</v>
      </c>
      <c r="H49" s="32">
        <v>19281.34517254747</v>
      </c>
      <c r="I49" s="33">
        <v>24730.057289993711</v>
      </c>
      <c r="J49" s="31">
        <v>0.37877340388824282</v>
      </c>
      <c r="K49" s="30">
        <v>3.8857860779310389</v>
      </c>
    </row>
    <row r="50" spans="1:12" ht="13.5" customHeight="1" x14ac:dyDescent="0.2">
      <c r="A50" s="9" t="s">
        <v>3</v>
      </c>
      <c r="B50" s="34" t="s">
        <v>10</v>
      </c>
      <c r="C50" s="7">
        <v>0.35355603055974671</v>
      </c>
      <c r="D50" s="7">
        <v>1</v>
      </c>
      <c r="E50" s="7">
        <v>0</v>
      </c>
      <c r="F50" s="32">
        <v>1926.4250279070857</v>
      </c>
      <c r="G50" s="32">
        <v>1926.4250279070857</v>
      </c>
      <c r="H50" s="32">
        <v>5448.7121174462418</v>
      </c>
      <c r="I50" s="33">
        <v>5448.7121174462418</v>
      </c>
      <c r="J50" s="31">
        <v>0.22032751697873756</v>
      </c>
      <c r="K50" s="30">
        <v>2.8284060051721052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1.5559999999999999E-2</v>
      </c>
      <c r="D52" s="7">
        <v>1.5350000000000001E-2</v>
      </c>
      <c r="E52" s="7">
        <v>0.98465000000000003</v>
      </c>
      <c r="F52" s="32">
        <v>100000</v>
      </c>
      <c r="G52" s="32">
        <v>1535</v>
      </c>
      <c r="H52" s="32">
        <v>98645</v>
      </c>
      <c r="I52" s="33">
        <v>7658663</v>
      </c>
      <c r="J52" s="31"/>
      <c r="K52" s="30">
        <v>76.59</v>
      </c>
      <c r="L52" s="29"/>
    </row>
    <row r="53" spans="1:12" ht="13.5" customHeight="1" x14ac:dyDescent="0.2">
      <c r="A53" s="6">
        <v>1</v>
      </c>
      <c r="B53" s="8">
        <v>4</v>
      </c>
      <c r="C53" s="7">
        <v>2.8600000000000001E-3</v>
      </c>
      <c r="D53" s="7">
        <v>1.1339999999999999E-2</v>
      </c>
      <c r="E53" s="7">
        <v>0.98865999999999998</v>
      </c>
      <c r="F53" s="32">
        <v>98465</v>
      </c>
      <c r="G53" s="32">
        <v>1116</v>
      </c>
      <c r="H53" s="32">
        <v>390958</v>
      </c>
      <c r="I53" s="33">
        <v>7560018</v>
      </c>
      <c r="J53" s="31">
        <v>0.97921000000000002</v>
      </c>
      <c r="K53" s="30">
        <v>76.78</v>
      </c>
    </row>
    <row r="54" spans="1:12" ht="13.5" customHeight="1" x14ac:dyDescent="0.2">
      <c r="A54" s="6">
        <v>5</v>
      </c>
      <c r="B54" s="8">
        <v>5</v>
      </c>
      <c r="C54" s="7">
        <v>6.2E-4</v>
      </c>
      <c r="D54" s="7">
        <v>3.0799999999999998E-3</v>
      </c>
      <c r="E54" s="7">
        <v>0.99692000000000003</v>
      </c>
      <c r="F54" s="32">
        <v>97348</v>
      </c>
      <c r="G54" s="32">
        <v>299</v>
      </c>
      <c r="H54" s="32">
        <v>485916</v>
      </c>
      <c r="I54" s="33">
        <v>7169059</v>
      </c>
      <c r="J54" s="31">
        <v>0.99246999999999996</v>
      </c>
      <c r="K54" s="30">
        <v>73.64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7.2000000000000005E-4</v>
      </c>
      <c r="D55" s="7">
        <v>3.6099999999999999E-3</v>
      </c>
      <c r="E55" s="7">
        <v>0.99639</v>
      </c>
      <c r="F55" s="32">
        <v>97049</v>
      </c>
      <c r="G55" s="32">
        <v>351</v>
      </c>
      <c r="H55" s="32">
        <v>484441</v>
      </c>
      <c r="I55" s="33">
        <v>6683143</v>
      </c>
      <c r="J55" s="31">
        <v>0.99695999999999996</v>
      </c>
      <c r="K55" s="30">
        <v>68.86</v>
      </c>
    </row>
    <row r="56" spans="1:12" ht="13.5" customHeight="1" x14ac:dyDescent="0.2">
      <c r="A56" s="9">
        <f t="shared" si="8"/>
        <v>15</v>
      </c>
      <c r="B56" s="8">
        <v>5</v>
      </c>
      <c r="C56" s="7">
        <v>1E-3</v>
      </c>
      <c r="D56" s="7">
        <v>5.0000000000000001E-3</v>
      </c>
      <c r="E56" s="7">
        <v>0.995</v>
      </c>
      <c r="F56" s="32">
        <v>96698</v>
      </c>
      <c r="G56" s="32">
        <v>483</v>
      </c>
      <c r="H56" s="32">
        <v>482327</v>
      </c>
      <c r="I56" s="33">
        <v>6198703</v>
      </c>
      <c r="J56" s="31">
        <v>0.99563999999999997</v>
      </c>
      <c r="K56" s="30">
        <v>64.099999999999994</v>
      </c>
    </row>
    <row r="57" spans="1:12" ht="13.5" customHeight="1" x14ac:dyDescent="0.2">
      <c r="A57" s="9">
        <f t="shared" si="8"/>
        <v>20</v>
      </c>
      <c r="B57" s="8">
        <v>5</v>
      </c>
      <c r="C57" s="7">
        <v>1.3500000000000001E-3</v>
      </c>
      <c r="D57" s="7">
        <v>6.7200000000000003E-3</v>
      </c>
      <c r="E57" s="7">
        <v>0.99328000000000005</v>
      </c>
      <c r="F57" s="32">
        <v>96215</v>
      </c>
      <c r="G57" s="32">
        <v>647</v>
      </c>
      <c r="H57" s="32">
        <v>479540</v>
      </c>
      <c r="I57" s="33">
        <v>5716376</v>
      </c>
      <c r="J57" s="31">
        <v>0.99421999999999999</v>
      </c>
      <c r="K57" s="30">
        <v>59.41</v>
      </c>
    </row>
    <row r="58" spans="1:12" ht="13.5" customHeight="1" x14ac:dyDescent="0.2">
      <c r="A58" s="9">
        <f t="shared" si="8"/>
        <v>25</v>
      </c>
      <c r="B58" s="8">
        <v>5</v>
      </c>
      <c r="C58" s="7">
        <v>1.7099999999999999E-3</v>
      </c>
      <c r="D58" s="7">
        <v>8.5199999999999998E-3</v>
      </c>
      <c r="E58" s="7">
        <v>0.99148000000000003</v>
      </c>
      <c r="F58" s="32">
        <v>95569</v>
      </c>
      <c r="G58" s="32">
        <v>814</v>
      </c>
      <c r="H58" s="32">
        <v>475861</v>
      </c>
      <c r="I58" s="33">
        <v>5236836</v>
      </c>
      <c r="J58" s="31">
        <v>0.99233000000000005</v>
      </c>
      <c r="K58" s="30">
        <v>54.8</v>
      </c>
    </row>
    <row r="59" spans="1:12" ht="13.5" customHeight="1" x14ac:dyDescent="0.2">
      <c r="A59" s="9">
        <f t="shared" si="8"/>
        <v>30</v>
      </c>
      <c r="B59" s="8">
        <v>5</v>
      </c>
      <c r="C59" s="7">
        <v>2.0200000000000001E-3</v>
      </c>
      <c r="D59" s="7">
        <v>1.0070000000000001E-2</v>
      </c>
      <c r="E59" s="7">
        <v>0.98992999999999998</v>
      </c>
      <c r="F59" s="32">
        <v>94754</v>
      </c>
      <c r="G59" s="32">
        <v>954</v>
      </c>
      <c r="H59" s="32">
        <v>471444</v>
      </c>
      <c r="I59" s="33">
        <v>4760975</v>
      </c>
      <c r="J59" s="31">
        <v>0.99072000000000005</v>
      </c>
      <c r="K59" s="30">
        <v>50.25</v>
      </c>
    </row>
    <row r="60" spans="1:12" ht="13.5" customHeight="1" x14ac:dyDescent="0.2">
      <c r="A60" s="9">
        <f t="shared" si="8"/>
        <v>35</v>
      </c>
      <c r="B60" s="8">
        <v>5</v>
      </c>
      <c r="C60" s="7">
        <v>2.3800000000000002E-3</v>
      </c>
      <c r="D60" s="7">
        <v>1.1820000000000001E-2</v>
      </c>
      <c r="E60" s="7">
        <v>0.98817999999999995</v>
      </c>
      <c r="F60" s="32">
        <v>93800</v>
      </c>
      <c r="G60" s="32">
        <v>1109</v>
      </c>
      <c r="H60" s="32">
        <v>466290</v>
      </c>
      <c r="I60" s="33">
        <v>4289530</v>
      </c>
      <c r="J60" s="31">
        <v>0.98907</v>
      </c>
      <c r="K60" s="30">
        <v>45.73</v>
      </c>
    </row>
    <row r="61" spans="1:12" ht="13.5" customHeight="1" x14ac:dyDescent="0.2">
      <c r="A61" s="9">
        <f t="shared" si="8"/>
        <v>40</v>
      </c>
      <c r="B61" s="8">
        <v>5</v>
      </c>
      <c r="C61" s="7">
        <v>2.8E-3</v>
      </c>
      <c r="D61" s="7">
        <v>1.389E-2</v>
      </c>
      <c r="E61" s="7">
        <v>0.98611000000000004</v>
      </c>
      <c r="F61" s="32">
        <v>92691</v>
      </c>
      <c r="G61" s="32">
        <v>1288</v>
      </c>
      <c r="H61" s="32">
        <v>460323</v>
      </c>
      <c r="I61" s="33">
        <v>3823241</v>
      </c>
      <c r="J61" s="31">
        <v>0.98719999999999997</v>
      </c>
      <c r="K61" s="30">
        <v>41.25</v>
      </c>
    </row>
    <row r="62" spans="1:12" ht="13.5" customHeight="1" x14ac:dyDescent="0.2">
      <c r="A62" s="9">
        <f t="shared" si="8"/>
        <v>45</v>
      </c>
      <c r="B62" s="8">
        <v>5</v>
      </c>
      <c r="C62" s="7">
        <v>3.47E-3</v>
      </c>
      <c r="D62" s="7">
        <v>1.719E-2</v>
      </c>
      <c r="E62" s="7">
        <v>0.98280999999999996</v>
      </c>
      <c r="F62" s="32">
        <v>91403</v>
      </c>
      <c r="G62" s="32">
        <v>1571</v>
      </c>
      <c r="H62" s="32">
        <v>453231</v>
      </c>
      <c r="I62" s="33">
        <v>3362918</v>
      </c>
      <c r="J62" s="31">
        <v>0.98458999999999997</v>
      </c>
      <c r="K62" s="30">
        <v>36.79</v>
      </c>
    </row>
    <row r="63" spans="1:12" ht="13.5" customHeight="1" x14ac:dyDescent="0.2">
      <c r="A63" s="9">
        <f t="shared" si="8"/>
        <v>50</v>
      </c>
      <c r="B63" s="8">
        <v>5</v>
      </c>
      <c r="C63" s="7">
        <v>4.5799999999999999E-3</v>
      </c>
      <c r="D63" s="7">
        <v>2.266E-2</v>
      </c>
      <c r="E63" s="7">
        <v>0.97733999999999999</v>
      </c>
      <c r="F63" s="32">
        <v>89832</v>
      </c>
      <c r="G63" s="32">
        <v>2036</v>
      </c>
      <c r="H63" s="32">
        <v>444311</v>
      </c>
      <c r="I63" s="33">
        <v>2909688</v>
      </c>
      <c r="J63" s="31">
        <v>0.98031999999999997</v>
      </c>
      <c r="K63" s="30">
        <v>32.39</v>
      </c>
    </row>
    <row r="64" spans="1:12" ht="13.5" customHeight="1" x14ac:dyDescent="0.2">
      <c r="A64" s="9">
        <f t="shared" si="8"/>
        <v>55</v>
      </c>
      <c r="B64" s="8">
        <v>5</v>
      </c>
      <c r="C64" s="7">
        <v>6.5300000000000002E-3</v>
      </c>
      <c r="D64" s="7">
        <v>3.2169999999999997E-2</v>
      </c>
      <c r="E64" s="7">
        <v>0.96782999999999997</v>
      </c>
      <c r="F64" s="32">
        <v>87796</v>
      </c>
      <c r="G64" s="32">
        <v>2824</v>
      </c>
      <c r="H64" s="32">
        <v>432310</v>
      </c>
      <c r="I64" s="33">
        <v>2465376</v>
      </c>
      <c r="J64" s="31">
        <v>0.97299000000000002</v>
      </c>
      <c r="K64" s="30">
        <v>28.08</v>
      </c>
    </row>
    <row r="65" spans="1:11" ht="13.5" customHeight="1" x14ac:dyDescent="0.2">
      <c r="A65" s="9">
        <f t="shared" si="8"/>
        <v>60</v>
      </c>
      <c r="B65" s="8">
        <v>5</v>
      </c>
      <c r="C65" s="7">
        <v>9.6699999999999998E-3</v>
      </c>
      <c r="D65" s="7">
        <v>4.727E-2</v>
      </c>
      <c r="E65" s="7">
        <v>0.95272999999999997</v>
      </c>
      <c r="F65" s="32">
        <v>84972</v>
      </c>
      <c r="G65" s="32">
        <v>4017</v>
      </c>
      <c r="H65" s="32">
        <v>415403</v>
      </c>
      <c r="I65" s="33">
        <v>2033066</v>
      </c>
      <c r="J65" s="31">
        <v>0.96089000000000002</v>
      </c>
      <c r="K65" s="30">
        <v>23.93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1.498E-2</v>
      </c>
      <c r="D66" s="7">
        <v>7.2370000000000004E-2</v>
      </c>
      <c r="E66" s="7">
        <v>0.92762999999999995</v>
      </c>
      <c r="F66" s="32">
        <v>80956</v>
      </c>
      <c r="G66" s="32">
        <v>5859</v>
      </c>
      <c r="H66" s="32">
        <v>391026</v>
      </c>
      <c r="I66" s="33">
        <v>1617664</v>
      </c>
      <c r="J66" s="31">
        <v>0.94132000000000005</v>
      </c>
      <c r="K66" s="30">
        <v>19.98</v>
      </c>
    </row>
    <row r="67" spans="1:11" ht="13.5" customHeight="1" x14ac:dyDescent="0.2">
      <c r="A67" s="9">
        <f t="shared" si="8"/>
        <v>70</v>
      </c>
      <c r="B67" s="8">
        <v>5</v>
      </c>
      <c r="C67" s="7">
        <v>2.3740000000000001E-2</v>
      </c>
      <c r="D67" s="7">
        <v>0.1124</v>
      </c>
      <c r="E67" s="7">
        <v>0.88759999999999994</v>
      </c>
      <c r="F67" s="32">
        <v>75097</v>
      </c>
      <c r="G67" s="32">
        <v>8441</v>
      </c>
      <c r="H67" s="32">
        <v>355536</v>
      </c>
      <c r="I67" s="33">
        <v>1226638</v>
      </c>
      <c r="J67" s="31">
        <v>0.90924000000000005</v>
      </c>
      <c r="K67" s="30">
        <v>16.329999999999998</v>
      </c>
    </row>
    <row r="68" spans="1:11" ht="13.5" customHeight="1" x14ac:dyDescent="0.2">
      <c r="A68" s="9">
        <f t="shared" si="8"/>
        <v>75</v>
      </c>
      <c r="B68" s="8">
        <v>5</v>
      </c>
      <c r="C68" s="7">
        <v>3.7420000000000002E-2</v>
      </c>
      <c r="D68" s="7">
        <v>0.17169999999999999</v>
      </c>
      <c r="E68" s="7">
        <v>0.82830000000000004</v>
      </c>
      <c r="F68" s="32">
        <v>66656</v>
      </c>
      <c r="G68" s="32">
        <v>11445</v>
      </c>
      <c r="H68" s="32">
        <v>305875</v>
      </c>
      <c r="I68" s="33">
        <v>871101</v>
      </c>
      <c r="J68" s="31">
        <v>0.86031999999999997</v>
      </c>
      <c r="K68" s="30">
        <v>13.07</v>
      </c>
    </row>
    <row r="69" spans="1:11" ht="13.5" customHeight="1" x14ac:dyDescent="0.2">
      <c r="A69" s="9">
        <f t="shared" si="8"/>
        <v>80</v>
      </c>
      <c r="B69" s="8">
        <v>5</v>
      </c>
      <c r="C69" s="7">
        <v>5.8279999999999998E-2</v>
      </c>
      <c r="D69" s="7">
        <v>0.25508999999999998</v>
      </c>
      <c r="E69" s="7">
        <v>0.74490999999999996</v>
      </c>
      <c r="F69" s="32">
        <v>55211</v>
      </c>
      <c r="G69" s="32">
        <v>14084</v>
      </c>
      <c r="H69" s="32">
        <v>241669</v>
      </c>
      <c r="I69" s="33">
        <v>565226</v>
      </c>
      <c r="J69" s="31">
        <v>0.79008999999999996</v>
      </c>
      <c r="K69" s="30">
        <v>10.24</v>
      </c>
    </row>
    <row r="70" spans="1:11" ht="13.5" customHeight="1" x14ac:dyDescent="0.2">
      <c r="A70" s="9">
        <v>85</v>
      </c>
      <c r="B70" s="8">
        <v>5</v>
      </c>
      <c r="C70" s="7">
        <v>8.9330000000000007E-2</v>
      </c>
      <c r="D70" s="7">
        <v>0.36481999999999998</v>
      </c>
      <c r="E70" s="7">
        <v>0.63517999999999997</v>
      </c>
      <c r="F70" s="32">
        <v>41127</v>
      </c>
      <c r="G70" s="32">
        <v>15004</v>
      </c>
      <c r="H70" s="32">
        <v>167957</v>
      </c>
      <c r="I70" s="33">
        <v>323557</v>
      </c>
      <c r="J70" s="31">
        <v>0.69499</v>
      </c>
      <c r="K70" s="30">
        <v>7.87</v>
      </c>
    </row>
    <row r="71" spans="1:11" ht="13.5" customHeight="1" x14ac:dyDescent="0.2">
      <c r="A71" s="9">
        <v>90</v>
      </c>
      <c r="B71" s="8">
        <v>5</v>
      </c>
      <c r="C71" s="7">
        <v>0.13378999999999999</v>
      </c>
      <c r="D71" s="7">
        <v>0.49567</v>
      </c>
      <c r="E71" s="7">
        <v>0.50432999999999995</v>
      </c>
      <c r="F71" s="32">
        <v>26123</v>
      </c>
      <c r="G71" s="32">
        <v>12948</v>
      </c>
      <c r="H71" s="32">
        <v>96781</v>
      </c>
      <c r="I71" s="33">
        <v>155600</v>
      </c>
      <c r="J71" s="31">
        <v>0.57621999999999995</v>
      </c>
      <c r="K71" s="30">
        <v>5.96</v>
      </c>
    </row>
    <row r="72" spans="1:11" ht="13.5" customHeight="1" x14ac:dyDescent="0.2">
      <c r="A72" s="9">
        <v>95</v>
      </c>
      <c r="B72" s="8">
        <v>5</v>
      </c>
      <c r="C72" s="7">
        <v>0.19383</v>
      </c>
      <c r="D72" s="7">
        <v>0.63221000000000005</v>
      </c>
      <c r="E72" s="7">
        <v>0.36779000000000001</v>
      </c>
      <c r="F72" s="32">
        <v>13174</v>
      </c>
      <c r="G72" s="32">
        <v>8329</v>
      </c>
      <c r="H72" s="32">
        <v>42971</v>
      </c>
      <c r="I72" s="33">
        <v>58819</v>
      </c>
      <c r="J72" s="31">
        <v>0.44400000000000001</v>
      </c>
      <c r="K72" s="30">
        <v>4.46</v>
      </c>
    </row>
    <row r="73" spans="1:11" ht="13.5" customHeight="1" x14ac:dyDescent="0.2">
      <c r="A73" s="9" t="s">
        <v>3</v>
      </c>
      <c r="B73" s="34" t="s">
        <v>10</v>
      </c>
      <c r="C73" s="7">
        <v>0.30574000000000001</v>
      </c>
      <c r="D73" s="7">
        <v>1</v>
      </c>
      <c r="E73" s="7">
        <v>0</v>
      </c>
      <c r="F73" s="32">
        <v>4845</v>
      </c>
      <c r="G73" s="32">
        <v>4845</v>
      </c>
      <c r="H73" s="32">
        <v>15848</v>
      </c>
      <c r="I73" s="33">
        <v>15848</v>
      </c>
      <c r="J73" s="31">
        <v>0.26944000000000001</v>
      </c>
      <c r="K73" s="30">
        <v>3.27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0.11809724990393095</v>
      </c>
      <c r="E75" s="37" t="s">
        <v>6</v>
      </c>
      <c r="F75" s="17" t="s">
        <v>8</v>
      </c>
      <c r="G75" s="18">
        <f>+(H29-F30)/G29</f>
        <v>0.11889095465118089</v>
      </c>
      <c r="H75" s="37" t="s">
        <v>7</v>
      </c>
      <c r="I75" s="15" t="s">
        <v>8</v>
      </c>
      <c r="J75" s="16">
        <f>(H52-F53)/G52</f>
        <v>0.11726384364820847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1.4120790740876727</v>
      </c>
      <c r="E76" s="38"/>
      <c r="F76" s="20" t="s">
        <v>9</v>
      </c>
      <c r="G76" s="18">
        <f>+(H30-4*F31)/G30</f>
        <v>1.4205105929335724</v>
      </c>
      <c r="H76" s="38"/>
      <c r="I76" s="19" t="s">
        <v>9</v>
      </c>
      <c r="J76" s="16">
        <f>(H53-4*F54)/G53</f>
        <v>1.403225806451613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28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1.6347252258849553E-2</v>
      </c>
      <c r="D6" s="7">
        <f t="shared" si="0"/>
        <v>1.6108731220388906E-2</v>
      </c>
      <c r="E6" s="7">
        <f t="shared" si="0"/>
        <v>0.98389126877961108</v>
      </c>
      <c r="F6" s="32">
        <f t="shared" si="0"/>
        <v>100000</v>
      </c>
      <c r="G6" s="32">
        <f t="shared" si="0"/>
        <v>1610.8731220388909</v>
      </c>
      <c r="H6" s="32">
        <f t="shared" si="0"/>
        <v>98572.431330407271</v>
      </c>
      <c r="I6" s="33">
        <f t="shared" si="0"/>
        <v>7447726.3380665118</v>
      </c>
      <c r="J6" s="31"/>
      <c r="K6" s="30">
        <f t="shared" ref="K6:K27" si="1">+K29*0.5122+K52*0.4878</f>
        <v>74.479409700665116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2.514525868991405E-3</v>
      </c>
      <c r="D7" s="7">
        <f t="shared" si="0"/>
        <v>9.9937982551097024E-3</v>
      </c>
      <c r="E7" s="7">
        <f t="shared" si="0"/>
        <v>0.99000620174489029</v>
      </c>
      <c r="F7" s="32">
        <f t="shared" si="0"/>
        <v>98389.126877961113</v>
      </c>
      <c r="G7" s="32">
        <f t="shared" si="0"/>
        <v>982.90696682500106</v>
      </c>
      <c r="H7" s="32">
        <f t="shared" si="0"/>
        <v>391008.44069126958</v>
      </c>
      <c r="I7" s="33">
        <f t="shared" si="0"/>
        <v>7349153.9067361038</v>
      </c>
      <c r="J7" s="31">
        <f t="shared" ref="J7:J27" si="2">+J30*0.5122+J53*0.4878</f>
        <v>0.97915979284335375</v>
      </c>
      <c r="K7" s="30">
        <f t="shared" si="1"/>
        <v>74.691384852847392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5.4877713454280536E-4</v>
      </c>
      <c r="D8" s="7">
        <f t="shared" si="0"/>
        <v>2.7370219813379485E-3</v>
      </c>
      <c r="E8" s="7">
        <f t="shared" si="0"/>
        <v>0.99726297801866215</v>
      </c>
      <c r="F8" s="32">
        <f t="shared" si="0"/>
        <v>97405.732111136109</v>
      </c>
      <c r="G8" s="32">
        <f t="shared" si="0"/>
        <v>266.62103658519754</v>
      </c>
      <c r="H8" s="32">
        <f t="shared" si="0"/>
        <v>486291.47188097279</v>
      </c>
      <c r="I8" s="33">
        <f t="shared" si="0"/>
        <v>6958145.4660448348</v>
      </c>
      <c r="J8" s="31">
        <f t="shared" si="2"/>
        <v>0.99328294660122829</v>
      </c>
      <c r="K8" s="30">
        <f t="shared" si="1"/>
        <v>71.432512168422164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6.8296478788052795E-4</v>
      </c>
      <c r="D9" s="7">
        <f t="shared" si="0"/>
        <v>3.4072946435019435E-3</v>
      </c>
      <c r="E9" s="7">
        <f t="shared" si="0"/>
        <v>0.99659270535649802</v>
      </c>
      <c r="F9" s="32">
        <f t="shared" si="0"/>
        <v>97139.111074550921</v>
      </c>
      <c r="G9" s="32">
        <f t="shared" si="0"/>
        <v>331.05962906856655</v>
      </c>
      <c r="H9" s="32">
        <f t="shared" si="0"/>
        <v>484962.64435222815</v>
      </c>
      <c r="I9" s="33">
        <f t="shared" si="0"/>
        <v>6471854.4819638617</v>
      </c>
      <c r="J9" s="31">
        <f t="shared" si="2"/>
        <v>0.99726635614145465</v>
      </c>
      <c r="K9" s="30">
        <f t="shared" si="1"/>
        <v>66.619718523773315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1.3010556676712509E-3</v>
      </c>
      <c r="D10" s="7">
        <f t="shared" si="0"/>
        <v>6.4752638099339508E-3</v>
      </c>
      <c r="E10" s="7">
        <f t="shared" si="0"/>
        <v>0.99352473619006609</v>
      </c>
      <c r="F10" s="32">
        <f t="shared" si="0"/>
        <v>96808.051445482342</v>
      </c>
      <c r="G10" s="32">
        <f t="shared" si="0"/>
        <v>626.73970671521579</v>
      </c>
      <c r="H10" s="32">
        <f t="shared" si="0"/>
        <v>482615.49052993103</v>
      </c>
      <c r="I10" s="33">
        <f t="shared" si="0"/>
        <v>5986891.8376116343</v>
      </c>
      <c r="J10" s="31">
        <f t="shared" si="2"/>
        <v>0.99515673453913323</v>
      </c>
      <c r="K10" s="30">
        <f t="shared" si="1"/>
        <v>61.840194032603009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2.1040784656570412E-3</v>
      </c>
      <c r="D11" s="7">
        <f t="shared" si="0"/>
        <v>1.0454873457796075E-2</v>
      </c>
      <c r="E11" s="7">
        <f t="shared" si="0"/>
        <v>0.98954512654220395</v>
      </c>
      <c r="F11" s="32">
        <f t="shared" si="0"/>
        <v>96181.311738767137</v>
      </c>
      <c r="G11" s="32">
        <f t="shared" si="0"/>
        <v>1004.3072817497587</v>
      </c>
      <c r="H11" s="32">
        <f t="shared" si="0"/>
        <v>478540.32851525268</v>
      </c>
      <c r="I11" s="33">
        <f t="shared" si="0"/>
        <v>5504276.3470817022</v>
      </c>
      <c r="J11" s="31">
        <f t="shared" si="2"/>
        <v>0.99155208260743111</v>
      </c>
      <c r="K11" s="30">
        <f t="shared" si="1"/>
        <v>57.219848232559528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2.6641616846402741E-3</v>
      </c>
      <c r="D12" s="7">
        <f t="shared" si="0"/>
        <v>1.3225811571795604E-2</v>
      </c>
      <c r="E12" s="7">
        <f t="shared" si="0"/>
        <v>0.98677418842820441</v>
      </c>
      <c r="F12" s="32">
        <f t="shared" si="0"/>
        <v>95177.492257017366</v>
      </c>
      <c r="G12" s="32">
        <f t="shared" si="0"/>
        <v>1255.4411910372005</v>
      </c>
      <c r="H12" s="32">
        <f t="shared" si="0"/>
        <v>472811.1694274742</v>
      </c>
      <c r="I12" s="33">
        <f t="shared" si="0"/>
        <v>5025736.0185664501</v>
      </c>
      <c r="J12" s="31">
        <f t="shared" si="2"/>
        <v>0.98800595584618889</v>
      </c>
      <c r="K12" s="30">
        <f t="shared" si="1"/>
        <v>52.783771498532133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2.9644034788282462E-3</v>
      </c>
      <c r="D13" s="7">
        <f t="shared" si="0"/>
        <v>1.4706105005717019E-2</v>
      </c>
      <c r="E13" s="7">
        <f t="shared" si="0"/>
        <v>0.98529389499428299</v>
      </c>
      <c r="F13" s="32">
        <f t="shared" si="0"/>
        <v>93922.051065980166</v>
      </c>
      <c r="G13" s="32">
        <f t="shared" si="0"/>
        <v>1374.781383302427</v>
      </c>
      <c r="H13" s="32">
        <f t="shared" si="0"/>
        <v>466212.43346528057</v>
      </c>
      <c r="I13" s="33">
        <f t="shared" si="0"/>
        <v>4552924.8491389751</v>
      </c>
      <c r="J13" s="31">
        <f t="shared" si="2"/>
        <v>0.98599316794327363</v>
      </c>
      <c r="K13" s="30">
        <f t="shared" si="1"/>
        <v>48.441990390207323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3.2303759573963221E-3</v>
      </c>
      <c r="D14" s="7">
        <f t="shared" si="0"/>
        <v>1.6006081296097638E-2</v>
      </c>
      <c r="E14" s="7">
        <f t="shared" si="0"/>
        <v>0.98399391870390229</v>
      </c>
      <c r="F14" s="32">
        <f t="shared" si="0"/>
        <v>92547.269682677754</v>
      </c>
      <c r="G14" s="32">
        <f t="shared" si="0"/>
        <v>1473.1251019521412</v>
      </c>
      <c r="H14" s="32">
        <f t="shared" si="0"/>
        <v>459098.30107487633</v>
      </c>
      <c r="I14" s="33">
        <f t="shared" si="0"/>
        <v>4086712.4156736955</v>
      </c>
      <c r="J14" s="31">
        <f t="shared" si="2"/>
        <v>0.98466444472093528</v>
      </c>
      <c r="K14" s="30">
        <f t="shared" si="1"/>
        <v>44.115729089735744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3.6517038474915102E-3</v>
      </c>
      <c r="D15" s="7">
        <f t="shared" si="0"/>
        <v>1.8074802725619194E-2</v>
      </c>
      <c r="E15" s="7">
        <f t="shared" si="0"/>
        <v>0.98192519727438077</v>
      </c>
      <c r="F15" s="32">
        <f t="shared" si="0"/>
        <v>91074.14458072561</v>
      </c>
      <c r="G15" s="32">
        <f t="shared" si="0"/>
        <v>1635.6533079234628</v>
      </c>
      <c r="H15" s="32">
        <f t="shared" si="0"/>
        <v>451372.53837332292</v>
      </c>
      <c r="I15" s="33">
        <f t="shared" si="0"/>
        <v>3627614.6023988193</v>
      </c>
      <c r="J15" s="31">
        <f t="shared" si="2"/>
        <v>0.98306947403180267</v>
      </c>
      <c r="K15" s="30">
        <f t="shared" si="1"/>
        <v>39.777476212539483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4.4651692639960903E-3</v>
      </c>
      <c r="D16" s="7">
        <f t="shared" si="4"/>
        <v>2.2061983129267992E-2</v>
      </c>
      <c r="E16" s="7">
        <f t="shared" si="4"/>
        <v>0.9779380168707319</v>
      </c>
      <c r="F16" s="32">
        <f t="shared" si="4"/>
        <v>89438.491272802145</v>
      </c>
      <c r="G16" s="32">
        <f t="shared" si="4"/>
        <v>1958.1695841581645</v>
      </c>
      <c r="H16" s="32">
        <f t="shared" si="4"/>
        <v>442467.02976469637</v>
      </c>
      <c r="I16" s="33">
        <f t="shared" si="4"/>
        <v>3176242.0640254961</v>
      </c>
      <c r="J16" s="31">
        <f t="shared" si="2"/>
        <v>0.98012851097831954</v>
      </c>
      <c r="K16" s="30">
        <f t="shared" si="1"/>
        <v>35.454428723021493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5.8829049329907346E-3</v>
      </c>
      <c r="D17" s="7">
        <f t="shared" si="4"/>
        <v>2.8973210755525024E-2</v>
      </c>
      <c r="E17" s="7">
        <f t="shared" si="4"/>
        <v>0.97102678924447494</v>
      </c>
      <c r="F17" s="32">
        <f t="shared" si="4"/>
        <v>87480.321688643977</v>
      </c>
      <c r="G17" s="32">
        <f t="shared" si="4"/>
        <v>2510.9111318570922</v>
      </c>
      <c r="H17" s="32">
        <f t="shared" si="4"/>
        <v>431404.03900370211</v>
      </c>
      <c r="I17" s="33">
        <f t="shared" si="4"/>
        <v>2733775.5220607994</v>
      </c>
      <c r="J17" s="31">
        <f t="shared" si="2"/>
        <v>0.9747868356858661</v>
      </c>
      <c r="K17" s="30">
        <f t="shared" si="1"/>
        <v>31.185856326677346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8.264839270042559E-3</v>
      </c>
      <c r="D18" s="7">
        <f t="shared" si="4"/>
        <v>4.0483612380176857E-2</v>
      </c>
      <c r="E18" s="7">
        <f t="shared" si="4"/>
        <v>0.95951638761982316</v>
      </c>
      <c r="F18" s="32">
        <f t="shared" si="4"/>
        <v>84969.410556786883</v>
      </c>
      <c r="G18" s="32">
        <f t="shared" si="4"/>
        <v>3402.0033047839688</v>
      </c>
      <c r="H18" s="32">
        <f t="shared" si="4"/>
        <v>416779.36531851511</v>
      </c>
      <c r="I18" s="33">
        <f t="shared" si="4"/>
        <v>2302371.4830570975</v>
      </c>
      <c r="J18" s="31">
        <f t="shared" si="2"/>
        <v>0.96575739480521727</v>
      </c>
      <c r="K18" s="30">
        <f t="shared" si="1"/>
        <v>27.021871673313484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1.2104011565422739E-2</v>
      </c>
      <c r="D19" s="7">
        <f t="shared" si="4"/>
        <v>5.8738126828329143E-2</v>
      </c>
      <c r="E19" s="7">
        <f t="shared" si="4"/>
        <v>0.94126187317167087</v>
      </c>
      <c r="F19" s="32">
        <f t="shared" si="4"/>
        <v>81566.919452002912</v>
      </c>
      <c r="G19" s="32">
        <f t="shared" si="4"/>
        <v>4727.8692113158313</v>
      </c>
      <c r="H19" s="32">
        <f t="shared" si="4"/>
        <v>396641.5353817346</v>
      </c>
      <c r="I19" s="33">
        <f t="shared" si="4"/>
        <v>1885591.6299385824</v>
      </c>
      <c r="J19" s="31">
        <f t="shared" si="2"/>
        <v>0.95109455269393905</v>
      </c>
      <c r="K19" s="30">
        <f t="shared" si="1"/>
        <v>23.032036930154433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1.8083251918066631E-2</v>
      </c>
      <c r="D20" s="7">
        <f t="shared" si="4"/>
        <v>8.651896320812158E-2</v>
      </c>
      <c r="E20" s="7">
        <f t="shared" si="4"/>
        <v>0.91348103679187842</v>
      </c>
      <c r="F20" s="32">
        <f t="shared" si="4"/>
        <v>76839.538040687083</v>
      </c>
      <c r="G20" s="32">
        <f t="shared" si="4"/>
        <v>6548.5543805092493</v>
      </c>
      <c r="H20" s="32">
        <f t="shared" si="4"/>
        <v>368658.20743707567</v>
      </c>
      <c r="I20" s="33">
        <f t="shared" si="4"/>
        <v>1488950.0945568481</v>
      </c>
      <c r="J20" s="31">
        <f t="shared" si="2"/>
        <v>0.92844038624218084</v>
      </c>
      <c r="K20" s="30">
        <f t="shared" si="1"/>
        <v>19.286131263135374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2.7308848100834206E-2</v>
      </c>
      <c r="D21" s="7">
        <f t="shared" si="4"/>
        <v>0.12789943043677124</v>
      </c>
      <c r="E21" s="7">
        <f t="shared" si="4"/>
        <v>0.87210056956322879</v>
      </c>
      <c r="F21" s="32">
        <f t="shared" si="4"/>
        <v>70290.983660177822</v>
      </c>
      <c r="G21" s="32">
        <f t="shared" si="4"/>
        <v>8846.6892433469657</v>
      </c>
      <c r="H21" s="32">
        <f t="shared" si="4"/>
        <v>330328.52919093799</v>
      </c>
      <c r="I21" s="33">
        <f t="shared" si="4"/>
        <v>1120291.8871197724</v>
      </c>
      <c r="J21" s="31">
        <f t="shared" si="2"/>
        <v>0.89440212935931407</v>
      </c>
      <c r="K21" s="30">
        <f t="shared" si="1"/>
        <v>15.844772012906894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4.1175252404907464E-2</v>
      </c>
      <c r="D22" s="7">
        <f t="shared" si="4"/>
        <v>0.18682352714001138</v>
      </c>
      <c r="E22" s="7">
        <f t="shared" si="4"/>
        <v>0.81317647285998862</v>
      </c>
      <c r="F22" s="32">
        <f t="shared" si="4"/>
        <v>61444.294416830868</v>
      </c>
      <c r="G22" s="32">
        <f t="shared" si="4"/>
        <v>11294.331378293551</v>
      </c>
      <c r="H22" s="32">
        <f t="shared" si="4"/>
        <v>279913.53435069055</v>
      </c>
      <c r="I22" s="33">
        <f t="shared" si="4"/>
        <v>789963.35792883427</v>
      </c>
      <c r="J22" s="31">
        <f t="shared" si="2"/>
        <v>0.84490319338326891</v>
      </c>
      <c r="K22" s="30">
        <f t="shared" si="1"/>
        <v>12.760060723142184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6.1603234954835655E-2</v>
      </c>
      <c r="D23" s="7">
        <f t="shared" si="4"/>
        <v>0.2669591576283743</v>
      </c>
      <c r="E23" s="7">
        <f t="shared" si="4"/>
        <v>0.7330408423716257</v>
      </c>
      <c r="F23" s="32">
        <f t="shared" si="4"/>
        <v>50149.963038537317</v>
      </c>
      <c r="G23" s="32">
        <f t="shared" si="4"/>
        <v>13186.655062287617</v>
      </c>
      <c r="H23" s="32">
        <f t="shared" si="4"/>
        <v>218313.20547345205</v>
      </c>
      <c r="I23" s="33">
        <f t="shared" si="4"/>
        <v>510050.31137814379</v>
      </c>
      <c r="J23" s="31">
        <f t="shared" si="2"/>
        <v>0.7764729750934336</v>
      </c>
      <c r="K23" s="30">
        <f t="shared" si="1"/>
        <v>10.082501700591155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9.1580407939668401E-2</v>
      </c>
      <c r="D24" s="7">
        <f t="shared" si="4"/>
        <v>0.37130002422927499</v>
      </c>
      <c r="E24" s="7">
        <f t="shared" si="4"/>
        <v>0.62869997577072501</v>
      </c>
      <c r="F24" s="32">
        <f t="shared" si="4"/>
        <v>36963.3079762497</v>
      </c>
      <c r="G24" s="32">
        <f t="shared" si="4"/>
        <v>13542.042232296018</v>
      </c>
      <c r="H24" s="32">
        <f t="shared" si="4"/>
        <v>150653.35581262637</v>
      </c>
      <c r="I24" s="33">
        <f t="shared" si="4"/>
        <v>291737.10590469174</v>
      </c>
      <c r="J24" s="31">
        <f t="shared" si="2"/>
        <v>0.68566840011061969</v>
      </c>
      <c r="K24" s="30">
        <f t="shared" si="1"/>
        <v>7.8128883209566826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0.13421752326485342</v>
      </c>
      <c r="D25" s="7">
        <f t="shared" si="4"/>
        <v>0.49594208785216348</v>
      </c>
      <c r="E25" s="7">
        <f t="shared" si="4"/>
        <v>0.50405791214783646</v>
      </c>
      <c r="F25" s="32">
        <f t="shared" si="4"/>
        <v>23421.265743953682</v>
      </c>
      <c r="G25" s="32">
        <f t="shared" si="4"/>
        <v>11485.519378485838</v>
      </c>
      <c r="H25" s="32">
        <f t="shared" si="4"/>
        <v>87076.476968921328</v>
      </c>
      <c r="I25" s="33">
        <f t="shared" si="4"/>
        <v>141083.75009206537</v>
      </c>
      <c r="J25" s="31">
        <f t="shared" si="2"/>
        <v>0.57285012889438247</v>
      </c>
      <c r="K25" s="30">
        <f t="shared" si="1"/>
        <v>5.9538395744016928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0.19312580217523473</v>
      </c>
      <c r="D26" s="7">
        <f t="shared" si="5"/>
        <v>0.63011504874209323</v>
      </c>
      <c r="E26" s="7">
        <f t="shared" si="5"/>
        <v>0.36988495125790677</v>
      </c>
      <c r="F26" s="32">
        <f t="shared" si="5"/>
        <v>11935.746365467843</v>
      </c>
      <c r="G26" s="32">
        <f t="shared" si="5"/>
        <v>7444.3422257604107</v>
      </c>
      <c r="H26" s="32">
        <f t="shared" si="5"/>
        <v>39264.665626476984</v>
      </c>
      <c r="I26" s="33">
        <f t="shared" si="5"/>
        <v>54006.785323144039</v>
      </c>
      <c r="J26" s="31">
        <f t="shared" si="2"/>
        <v>0.44515449932940615</v>
      </c>
      <c r="K26" s="30">
        <f t="shared" si="1"/>
        <v>4.4616734485154481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0.31139052916992671</v>
      </c>
      <c r="D27" s="7">
        <f t="shared" si="6"/>
        <v>1</v>
      </c>
      <c r="E27" s="7">
        <f t="shared" si="6"/>
        <v>0</v>
      </c>
      <c r="F27" s="32">
        <f t="shared" si="6"/>
        <v>4491.4041397074325</v>
      </c>
      <c r="G27" s="32">
        <f t="shared" si="6"/>
        <v>4491.4041397074325</v>
      </c>
      <c r="H27" s="32">
        <f t="shared" si="6"/>
        <v>14742.119696667054</v>
      </c>
      <c r="I27" s="33">
        <f t="shared" si="6"/>
        <v>14742.119696667054</v>
      </c>
      <c r="J27" s="31">
        <f t="shared" si="2"/>
        <v>0.26699535703804128</v>
      </c>
      <c r="K27" s="30">
        <f t="shared" si="1"/>
        <v>3.2219954593528355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1.8058887658823804E-2</v>
      </c>
      <c r="D29" s="7">
        <v>1.7774157009740155E-2</v>
      </c>
      <c r="E29" s="7">
        <v>0.98222584299025983</v>
      </c>
      <c r="F29" s="32">
        <v>100000</v>
      </c>
      <c r="G29" s="32">
        <v>1777.4157009740156</v>
      </c>
      <c r="H29" s="32">
        <v>98423.321222973973</v>
      </c>
      <c r="I29" s="33">
        <v>7140271.7103992812</v>
      </c>
      <c r="J29" s="31"/>
      <c r="K29" s="30">
        <v>71.402717103992813</v>
      </c>
    </row>
    <row r="30" spans="1:11" ht="13.5" customHeight="1" x14ac:dyDescent="0.2">
      <c r="A30" s="6">
        <v>1</v>
      </c>
      <c r="B30" s="8">
        <v>4</v>
      </c>
      <c r="C30" s="7">
        <v>2.3950290296591266E-3</v>
      </c>
      <c r="D30" s="7">
        <v>9.5212343910771238E-3</v>
      </c>
      <c r="E30" s="7">
        <v>0.9904787656089229</v>
      </c>
      <c r="F30" s="32">
        <v>98222.584299025984</v>
      </c>
      <c r="G30" s="32">
        <v>935.20024760835804</v>
      </c>
      <c r="H30" s="32">
        <v>390475.53746831237</v>
      </c>
      <c r="I30" s="33">
        <v>7041848.3891763072</v>
      </c>
      <c r="J30" s="31">
        <v>0.97779771738257271</v>
      </c>
      <c r="K30" s="30">
        <v>71.692762305441974</v>
      </c>
    </row>
    <row r="31" spans="1:11" ht="13.5" customHeight="1" x14ac:dyDescent="0.2">
      <c r="A31" s="6">
        <v>5</v>
      </c>
      <c r="B31" s="8">
        <v>5</v>
      </c>
      <c r="C31" s="7">
        <v>5.2856527634284525E-4</v>
      </c>
      <c r="D31" s="7">
        <v>2.6389495926160654E-3</v>
      </c>
      <c r="E31" s="7">
        <v>0.99736105040738399</v>
      </c>
      <c r="F31" s="32">
        <v>97287.384051417626</v>
      </c>
      <c r="G31" s="32">
        <v>256.73650250917126</v>
      </c>
      <c r="H31" s="32">
        <v>485723.36095465207</v>
      </c>
      <c r="I31" s="33">
        <v>6651372.8517079949</v>
      </c>
      <c r="J31" s="31">
        <v>0.99350479617576803</v>
      </c>
      <c r="K31" s="30">
        <v>68.368297868844536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6.9531196384327993E-4</v>
      </c>
      <c r="D32" s="7">
        <v>3.4713835288987579E-3</v>
      </c>
      <c r="E32" s="7">
        <v>0.99652861647110125</v>
      </c>
      <c r="F32" s="32">
        <v>97030.647548908455</v>
      </c>
      <c r="G32" s="32">
        <v>336.83059169966145</v>
      </c>
      <c r="H32" s="32">
        <v>484430.88745066017</v>
      </c>
      <c r="I32" s="33">
        <v>6165649.4907533424</v>
      </c>
      <c r="J32" s="31">
        <v>0.99733907485641282</v>
      </c>
      <c r="K32" s="30">
        <v>63.543320038604676</v>
      </c>
    </row>
    <row r="33" spans="1:11" ht="13.5" customHeight="1" x14ac:dyDescent="0.2">
      <c r="A33" s="9">
        <f t="shared" si="7"/>
        <v>15</v>
      </c>
      <c r="B33" s="8">
        <v>5</v>
      </c>
      <c r="C33" s="7">
        <v>1.6544351184522668E-3</v>
      </c>
      <c r="D33" s="7">
        <v>8.2421472275165004E-3</v>
      </c>
      <c r="E33" s="7">
        <v>0.99175785277248352</v>
      </c>
      <c r="F33" s="32">
        <v>96693.816957208794</v>
      </c>
      <c r="G33" s="32">
        <v>796.96467535184638</v>
      </c>
      <c r="H33" s="32">
        <v>481714.07053871732</v>
      </c>
      <c r="I33" s="33">
        <v>5681218.6033026818</v>
      </c>
      <c r="J33" s="31">
        <v>0.9943917347503578</v>
      </c>
      <c r="K33" s="30">
        <v>58.754724780560345</v>
      </c>
    </row>
    <row r="34" spans="1:11" ht="13.5" customHeight="1" x14ac:dyDescent="0.2">
      <c r="A34" s="9">
        <f t="shared" si="7"/>
        <v>20</v>
      </c>
      <c r="B34" s="8">
        <v>5</v>
      </c>
      <c r="C34" s="7">
        <v>2.9174706475147238E-3</v>
      </c>
      <c r="D34" s="7">
        <v>1.4488007531815845E-2</v>
      </c>
      <c r="E34" s="7">
        <v>0.98551199246818411</v>
      </c>
      <c r="F34" s="32">
        <v>95896.852281856947</v>
      </c>
      <c r="G34" s="32">
        <v>1389.3543181369751</v>
      </c>
      <c r="H34" s="32">
        <v>476218.78195090336</v>
      </c>
      <c r="I34" s="33">
        <v>5199504.5327639645</v>
      </c>
      <c r="J34" s="31">
        <v>0.98859221906956463</v>
      </c>
      <c r="K34" s="30">
        <v>54.219762265832749</v>
      </c>
    </row>
    <row r="35" spans="1:11" ht="13.5" customHeight="1" x14ac:dyDescent="0.2">
      <c r="A35" s="9">
        <f t="shared" si="7"/>
        <v>25</v>
      </c>
      <c r="B35" s="8">
        <v>5</v>
      </c>
      <c r="C35" s="7">
        <v>3.6966764635694535E-3</v>
      </c>
      <c r="D35" s="7">
        <v>1.8316961288160103E-2</v>
      </c>
      <c r="E35" s="7">
        <v>0.98168303871183993</v>
      </c>
      <c r="F35" s="32">
        <v>94507.497963719972</v>
      </c>
      <c r="G35" s="32">
        <v>1731.0901816423284</v>
      </c>
      <c r="H35" s="32">
        <v>468282.84776937566</v>
      </c>
      <c r="I35" s="33">
        <v>4723285.7508130614</v>
      </c>
      <c r="J35" s="31">
        <v>0.98333552878990427</v>
      </c>
      <c r="K35" s="30">
        <v>49.977894374330603</v>
      </c>
    </row>
    <row r="36" spans="1:11" ht="13.5" customHeight="1" x14ac:dyDescent="0.2">
      <c r="A36" s="9">
        <f t="shared" si="7"/>
        <v>30</v>
      </c>
      <c r="B36" s="8">
        <v>5</v>
      </c>
      <c r="C36" s="7">
        <v>4.0066721570250806E-3</v>
      </c>
      <c r="D36" s="7">
        <v>1.9835628671841115E-2</v>
      </c>
      <c r="E36" s="7">
        <v>0.98016437132815892</v>
      </c>
      <c r="F36" s="32">
        <v>92776.407782077644</v>
      </c>
      <c r="G36" s="32">
        <v>1840.2783742726024</v>
      </c>
      <c r="H36" s="32">
        <v>459303.45737071568</v>
      </c>
      <c r="I36" s="33">
        <v>4255002.9030436855</v>
      </c>
      <c r="J36" s="31">
        <v>0.98082485736679759</v>
      </c>
      <c r="K36" s="30">
        <v>45.862983971509813</v>
      </c>
    </row>
    <row r="37" spans="1:11" ht="13.5" customHeight="1" x14ac:dyDescent="0.2">
      <c r="A37" s="9">
        <f t="shared" si="7"/>
        <v>35</v>
      </c>
      <c r="B37" s="8">
        <v>5</v>
      </c>
      <c r="C37" s="7">
        <v>4.211667234276302E-3</v>
      </c>
      <c r="D37" s="7">
        <v>2.0840350050952045E-2</v>
      </c>
      <c r="E37" s="7">
        <v>0.97915964994904792</v>
      </c>
      <c r="F37" s="32">
        <v>90936.129407805041</v>
      </c>
      <c r="G37" s="32">
        <v>1895.1407691373315</v>
      </c>
      <c r="H37" s="32">
        <v>449974.00405091047</v>
      </c>
      <c r="I37" s="33">
        <v>3795699.4456729703</v>
      </c>
      <c r="J37" s="31">
        <v>0.97968782257113474</v>
      </c>
      <c r="K37" s="30">
        <v>41.740279363013947</v>
      </c>
    </row>
    <row r="38" spans="1:11" ht="13.5" customHeight="1" x14ac:dyDescent="0.2">
      <c r="A38" s="9">
        <f t="shared" si="7"/>
        <v>40</v>
      </c>
      <c r="B38" s="8">
        <v>5</v>
      </c>
      <c r="C38" s="7">
        <v>4.6628306276679235E-3</v>
      </c>
      <c r="D38" s="7">
        <v>2.3050708171845364E-2</v>
      </c>
      <c r="E38" s="7">
        <v>0.9769492918281546</v>
      </c>
      <c r="F38" s="32">
        <v>89040.98863866771</v>
      </c>
      <c r="G38" s="32">
        <v>2052.4578444425279</v>
      </c>
      <c r="H38" s="32">
        <v>440174.22212675307</v>
      </c>
      <c r="I38" s="33">
        <v>3345725.4416220598</v>
      </c>
      <c r="J38" s="31">
        <v>0.97822144871496031</v>
      </c>
      <c r="K38" s="30">
        <v>37.57511560433322</v>
      </c>
    </row>
    <row r="39" spans="1:11" ht="13.5" customHeight="1" x14ac:dyDescent="0.2">
      <c r="A39" s="9">
        <f t="shared" si="7"/>
        <v>45</v>
      </c>
      <c r="B39" s="8">
        <v>5</v>
      </c>
      <c r="C39" s="7">
        <v>5.6605452245140388E-3</v>
      </c>
      <c r="D39" s="7">
        <v>2.7920900291425209E-2</v>
      </c>
      <c r="E39" s="7">
        <v>0.97207909970857476</v>
      </c>
      <c r="F39" s="32">
        <v>86988.530794225182</v>
      </c>
      <c r="G39" s="32">
        <v>2428.7980948031327</v>
      </c>
      <c r="H39" s="32">
        <v>429074.93862689642</v>
      </c>
      <c r="I39" s="33">
        <v>2905551.2194953067</v>
      </c>
      <c r="J39" s="31">
        <v>0.97478434005919479</v>
      </c>
      <c r="K39" s="30">
        <v>33.401543777863125</v>
      </c>
    </row>
    <row r="40" spans="1:11" ht="13.5" customHeight="1" x14ac:dyDescent="0.2">
      <c r="A40" s="9">
        <f t="shared" si="7"/>
        <v>50</v>
      </c>
      <c r="B40" s="8">
        <v>5</v>
      </c>
      <c r="C40" s="7">
        <v>7.4475457496890555E-3</v>
      </c>
      <c r="D40" s="7">
        <v>3.6585643802274546E-2</v>
      </c>
      <c r="E40" s="7">
        <v>0.96341435619772542</v>
      </c>
      <c r="F40" s="32">
        <v>84559.732699422049</v>
      </c>
      <c r="G40" s="32">
        <v>3093.6722605566029</v>
      </c>
      <c r="H40" s="32">
        <v>415394.86490375269</v>
      </c>
      <c r="I40" s="33">
        <v>2476476.2808684101</v>
      </c>
      <c r="J40" s="31">
        <v>0.96811728560301846</v>
      </c>
      <c r="K40" s="30">
        <v>29.286708954856199</v>
      </c>
    </row>
    <row r="41" spans="1:11" ht="13.5" customHeight="1" x14ac:dyDescent="0.2">
      <c r="A41" s="9">
        <f t="shared" si="7"/>
        <v>55</v>
      </c>
      <c r="B41" s="8">
        <v>5</v>
      </c>
      <c r="C41" s="7">
        <v>1.0383692444440764E-2</v>
      </c>
      <c r="D41" s="7">
        <v>5.0667806286952083E-2</v>
      </c>
      <c r="E41" s="7">
        <v>0.94933219371304789</v>
      </c>
      <c r="F41" s="32">
        <v>81466.060438865446</v>
      </c>
      <c r="G41" s="32">
        <v>4127.706569277565</v>
      </c>
      <c r="H41" s="32">
        <v>397518.18453439098</v>
      </c>
      <c r="I41" s="33">
        <v>2061081.4159646574</v>
      </c>
      <c r="J41" s="31">
        <v>0.9569646091472418</v>
      </c>
      <c r="K41" s="30">
        <v>25.299878315723323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1.5117297082043613E-2</v>
      </c>
      <c r="D42" s="7">
        <v>7.2964636525437609E-2</v>
      </c>
      <c r="E42" s="7">
        <v>0.92703536347456239</v>
      </c>
      <c r="F42" s="32">
        <v>77338.353869587881</v>
      </c>
      <c r="G42" s="32">
        <v>5642.9648795701505</v>
      </c>
      <c r="H42" s="32">
        <v>373278.69188155909</v>
      </c>
      <c r="I42" s="33">
        <v>1663563.2314302665</v>
      </c>
      <c r="J42" s="31">
        <v>0.93902293380308288</v>
      </c>
      <c r="K42" s="30">
        <v>21.510197052234354</v>
      </c>
    </row>
    <row r="43" spans="1:11" ht="13.5" customHeight="1" x14ac:dyDescent="0.2">
      <c r="A43" s="9">
        <f t="shared" si="7"/>
        <v>65</v>
      </c>
      <c r="B43" s="8">
        <v>5</v>
      </c>
      <c r="C43" s="7">
        <v>2.2105318075100803E-2</v>
      </c>
      <c r="D43" s="7">
        <v>0.10497475831339628</v>
      </c>
      <c r="E43" s="7">
        <v>0.89502524168660369</v>
      </c>
      <c r="F43" s="32">
        <v>71695.388990017731</v>
      </c>
      <c r="G43" s="32">
        <v>7526.2061314120438</v>
      </c>
      <c r="H43" s="32">
        <v>340470.38390682481</v>
      </c>
      <c r="I43" s="33">
        <v>1290284.5395487074</v>
      </c>
      <c r="J43" s="31">
        <v>0.9121077396372137</v>
      </c>
      <c r="K43" s="30">
        <v>17.996757639858206</v>
      </c>
    </row>
    <row r="44" spans="1:11" ht="13.5" customHeight="1" x14ac:dyDescent="0.2">
      <c r="A44" s="9">
        <f t="shared" si="7"/>
        <v>70</v>
      </c>
      <c r="B44" s="8">
        <v>5</v>
      </c>
      <c r="C44" s="7">
        <v>3.2383842445986348E-2</v>
      </c>
      <c r="D44" s="7">
        <v>0.15019369081759321</v>
      </c>
      <c r="E44" s="7">
        <v>0.84980630918240685</v>
      </c>
      <c r="F44" s="32">
        <v>64169.182858605687</v>
      </c>
      <c r="G44" s="32">
        <v>9637.8064102830249</v>
      </c>
      <c r="H44" s="32">
        <v>297611.57671014837</v>
      </c>
      <c r="I44" s="33">
        <v>949814.15564188268</v>
      </c>
      <c r="J44" s="31">
        <v>0.87411883904590815</v>
      </c>
      <c r="K44" s="30">
        <v>14.801718104074371</v>
      </c>
    </row>
    <row r="45" spans="1:11" ht="13.5" customHeight="1" x14ac:dyDescent="0.2">
      <c r="A45" s="9">
        <f t="shared" si="7"/>
        <v>75</v>
      </c>
      <c r="B45" s="8">
        <v>5</v>
      </c>
      <c r="C45" s="7">
        <v>4.7370609927581922E-2</v>
      </c>
      <c r="D45" s="7">
        <v>0.21227400847327488</v>
      </c>
      <c r="E45" s="7">
        <v>0.78772599152672518</v>
      </c>
      <c r="F45" s="32">
        <v>54531.376448322662</v>
      </c>
      <c r="G45" s="32">
        <v>11575.593866250587</v>
      </c>
      <c r="H45" s="32">
        <v>244362.35640509671</v>
      </c>
      <c r="I45" s="33">
        <v>652202.57893173432</v>
      </c>
      <c r="J45" s="31">
        <v>0.82107812843277783</v>
      </c>
      <c r="K45" s="30">
        <v>11.960134172475954</v>
      </c>
    </row>
    <row r="46" spans="1:11" ht="13.5" customHeight="1" x14ac:dyDescent="0.2">
      <c r="A46" s="9">
        <f t="shared" si="7"/>
        <v>80</v>
      </c>
      <c r="B46" s="8">
        <v>5</v>
      </c>
      <c r="C46" s="7">
        <v>6.8768080739624468E-2</v>
      </c>
      <c r="D46" s="7">
        <v>0.29360545417488154</v>
      </c>
      <c r="E46" s="7">
        <v>0.7063945458251184</v>
      </c>
      <c r="F46" s="32">
        <v>42955.782582072075</v>
      </c>
      <c r="G46" s="32">
        <v>12612.052054446736</v>
      </c>
      <c r="H46" s="32">
        <v>183399.79709771974</v>
      </c>
      <c r="I46" s="33">
        <v>407840.2225266376</v>
      </c>
      <c r="J46" s="31">
        <v>0.75052393419256835</v>
      </c>
      <c r="K46" s="30">
        <v>9.4944195638249838</v>
      </c>
    </row>
    <row r="47" spans="1:11" ht="13.5" customHeight="1" x14ac:dyDescent="0.2">
      <c r="A47" s="9">
        <v>85</v>
      </c>
      <c r="B47" s="8">
        <v>5</v>
      </c>
      <c r="C47" s="7">
        <v>9.9752065481586105E-2</v>
      </c>
      <c r="D47" s="7">
        <v>0.39754715390330925</v>
      </c>
      <c r="E47" s="7">
        <v>0.6024528460966907</v>
      </c>
      <c r="F47" s="32">
        <v>30343.730527625339</v>
      </c>
      <c r="G47" s="32">
        <v>12063.063710066413</v>
      </c>
      <c r="H47" s="32">
        <v>120930.46546783749</v>
      </c>
      <c r="I47" s="33">
        <v>224440.42542891786</v>
      </c>
      <c r="J47" s="31">
        <v>0.6593816753428734</v>
      </c>
      <c r="K47" s="30">
        <v>7.3965996113953194</v>
      </c>
    </row>
    <row r="48" spans="1:11" ht="13.5" customHeight="1" x14ac:dyDescent="0.2">
      <c r="A48" s="9">
        <v>90</v>
      </c>
      <c r="B48" s="8">
        <v>5</v>
      </c>
      <c r="C48" s="7">
        <v>0.14345307939252913</v>
      </c>
      <c r="D48" s="7">
        <v>0.52005789116002243</v>
      </c>
      <c r="E48" s="7">
        <v>0.47994210883997757</v>
      </c>
      <c r="F48" s="32">
        <v>18280.666817558926</v>
      </c>
      <c r="G48" s="32">
        <v>9507.0050341386941</v>
      </c>
      <c r="H48" s="32">
        <v>66272.575495746438</v>
      </c>
      <c r="I48" s="33">
        <v>103509.95996108037</v>
      </c>
      <c r="J48" s="31">
        <v>0.54802216496365186</v>
      </c>
      <c r="K48" s="30">
        <v>5.6622639094136931</v>
      </c>
    </row>
    <row r="49" spans="1:12" ht="13.5" customHeight="1" x14ac:dyDescent="0.2">
      <c r="A49" s="9">
        <v>95</v>
      </c>
      <c r="B49" s="8">
        <v>5</v>
      </c>
      <c r="C49" s="7">
        <v>0.20482633771033723</v>
      </c>
      <c r="D49" s="7">
        <v>0.65313845517784708</v>
      </c>
      <c r="E49" s="7">
        <v>0.34686154482215292</v>
      </c>
      <c r="F49" s="32">
        <v>8773.6617834202316</v>
      </c>
      <c r="G49" s="32">
        <v>5730.415903476005</v>
      </c>
      <c r="H49" s="32">
        <v>27976.948509326401</v>
      </c>
      <c r="I49" s="33">
        <v>37237.384465333926</v>
      </c>
      <c r="J49" s="31">
        <v>0.42214970974112875</v>
      </c>
      <c r="K49" s="30">
        <v>4.2442238354460136</v>
      </c>
    </row>
    <row r="50" spans="1:12" ht="13.5" customHeight="1" x14ac:dyDescent="0.2">
      <c r="A50" s="9" t="s">
        <v>3</v>
      </c>
      <c r="B50" s="34" t="s">
        <v>10</v>
      </c>
      <c r="C50" s="7">
        <v>0.32862879181945864</v>
      </c>
      <c r="D50" s="7">
        <v>1</v>
      </c>
      <c r="E50" s="7">
        <v>0</v>
      </c>
      <c r="F50" s="32">
        <v>3043.2458799442261</v>
      </c>
      <c r="G50" s="32">
        <v>3043.2458799442261</v>
      </c>
      <c r="H50" s="32">
        <v>9260.4359560075245</v>
      </c>
      <c r="I50" s="33">
        <v>9260.4359560075245</v>
      </c>
      <c r="J50" s="31">
        <v>0.24868653072635943</v>
      </c>
      <c r="K50" s="30">
        <v>3.0429470116220911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1.455E-2</v>
      </c>
      <c r="D52" s="7">
        <v>1.436E-2</v>
      </c>
      <c r="E52" s="7">
        <v>0.98563999999999996</v>
      </c>
      <c r="F52" s="32">
        <v>100000</v>
      </c>
      <c r="G52" s="32">
        <v>1436</v>
      </c>
      <c r="H52" s="32">
        <v>98729</v>
      </c>
      <c r="I52" s="33">
        <v>7770560</v>
      </c>
      <c r="J52" s="31"/>
      <c r="K52" s="30">
        <v>77.709999999999994</v>
      </c>
      <c r="L52" s="29"/>
    </row>
    <row r="53" spans="1:12" ht="13.5" customHeight="1" x14ac:dyDescent="0.2">
      <c r="A53" s="6">
        <v>1</v>
      </c>
      <c r="B53" s="8">
        <v>4</v>
      </c>
      <c r="C53" s="7">
        <v>2.64E-3</v>
      </c>
      <c r="D53" s="7">
        <v>1.0489999999999999E-2</v>
      </c>
      <c r="E53" s="7">
        <v>0.98951</v>
      </c>
      <c r="F53" s="32">
        <v>98564</v>
      </c>
      <c r="G53" s="32">
        <v>1033</v>
      </c>
      <c r="H53" s="32">
        <v>391568</v>
      </c>
      <c r="I53" s="33">
        <v>7671831</v>
      </c>
      <c r="J53" s="31">
        <v>0.98058999999999996</v>
      </c>
      <c r="K53" s="30">
        <v>77.84</v>
      </c>
    </row>
    <row r="54" spans="1:12" ht="13.5" customHeight="1" x14ac:dyDescent="0.2">
      <c r="A54" s="6">
        <v>5</v>
      </c>
      <c r="B54" s="8">
        <v>5</v>
      </c>
      <c r="C54" s="7">
        <v>5.6999999999999998E-4</v>
      </c>
      <c r="D54" s="7">
        <v>2.8400000000000001E-3</v>
      </c>
      <c r="E54" s="7">
        <v>0.99716000000000005</v>
      </c>
      <c r="F54" s="32">
        <v>97530</v>
      </c>
      <c r="G54" s="32">
        <v>277</v>
      </c>
      <c r="H54" s="32">
        <v>486888</v>
      </c>
      <c r="I54" s="33">
        <v>7280263</v>
      </c>
      <c r="J54" s="31">
        <v>0.99304999999999999</v>
      </c>
      <c r="K54" s="30">
        <v>74.650000000000006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6.7000000000000002E-4</v>
      </c>
      <c r="D55" s="7">
        <v>3.3400000000000001E-3</v>
      </c>
      <c r="E55" s="7">
        <v>0.99665999999999999</v>
      </c>
      <c r="F55" s="32">
        <v>97253</v>
      </c>
      <c r="G55" s="32">
        <v>325</v>
      </c>
      <c r="H55" s="32">
        <v>485521</v>
      </c>
      <c r="I55" s="33">
        <v>6793376</v>
      </c>
      <c r="J55" s="31">
        <v>0.99719000000000002</v>
      </c>
      <c r="K55" s="30">
        <v>69.849999999999994</v>
      </c>
    </row>
    <row r="56" spans="1:12" ht="13.5" customHeight="1" x14ac:dyDescent="0.2">
      <c r="A56" s="9">
        <f t="shared" si="8"/>
        <v>15</v>
      </c>
      <c r="B56" s="8">
        <v>5</v>
      </c>
      <c r="C56" s="7">
        <v>9.3000000000000005E-4</v>
      </c>
      <c r="D56" s="7">
        <v>4.62E-3</v>
      </c>
      <c r="E56" s="7">
        <v>0.99538000000000004</v>
      </c>
      <c r="F56" s="32">
        <v>96928</v>
      </c>
      <c r="G56" s="32">
        <v>448</v>
      </c>
      <c r="H56" s="32">
        <v>483562</v>
      </c>
      <c r="I56" s="33">
        <v>6307855</v>
      </c>
      <c r="J56" s="31">
        <v>0.99595999999999996</v>
      </c>
      <c r="K56" s="30">
        <v>65.08</v>
      </c>
    </row>
    <row r="57" spans="1:12" ht="13.5" customHeight="1" x14ac:dyDescent="0.2">
      <c r="A57" s="9">
        <f t="shared" si="8"/>
        <v>20</v>
      </c>
      <c r="B57" s="8">
        <v>5</v>
      </c>
      <c r="C57" s="7">
        <v>1.25E-3</v>
      </c>
      <c r="D57" s="7">
        <v>6.2199999999999998E-3</v>
      </c>
      <c r="E57" s="7">
        <v>0.99378</v>
      </c>
      <c r="F57" s="32">
        <v>96480</v>
      </c>
      <c r="G57" s="32">
        <v>600</v>
      </c>
      <c r="H57" s="32">
        <v>480978</v>
      </c>
      <c r="I57" s="33">
        <v>5824293</v>
      </c>
      <c r="J57" s="31">
        <v>0.99465999999999999</v>
      </c>
      <c r="K57" s="30">
        <v>60.37</v>
      </c>
    </row>
    <row r="58" spans="1:12" ht="13.5" customHeight="1" x14ac:dyDescent="0.2">
      <c r="A58" s="9">
        <f t="shared" si="8"/>
        <v>25</v>
      </c>
      <c r="B58" s="8">
        <v>5</v>
      </c>
      <c r="C58" s="7">
        <v>1.58E-3</v>
      </c>
      <c r="D58" s="7">
        <v>7.8799999999999999E-3</v>
      </c>
      <c r="E58" s="7">
        <v>0.99212</v>
      </c>
      <c r="F58" s="32">
        <v>95881</v>
      </c>
      <c r="G58" s="32">
        <v>756</v>
      </c>
      <c r="H58" s="32">
        <v>477566</v>
      </c>
      <c r="I58" s="33">
        <v>5343315</v>
      </c>
      <c r="J58" s="31">
        <v>0.99290999999999996</v>
      </c>
      <c r="K58" s="30">
        <v>55.73</v>
      </c>
    </row>
    <row r="59" spans="1:12" ht="13.5" customHeight="1" x14ac:dyDescent="0.2">
      <c r="A59" s="9">
        <f t="shared" si="8"/>
        <v>30</v>
      </c>
      <c r="B59" s="8">
        <v>5</v>
      </c>
      <c r="C59" s="7">
        <v>1.8699999999999999E-3</v>
      </c>
      <c r="D59" s="7">
        <v>9.3200000000000002E-3</v>
      </c>
      <c r="E59" s="7">
        <v>0.99068000000000001</v>
      </c>
      <c r="F59" s="32">
        <v>95125</v>
      </c>
      <c r="G59" s="32">
        <v>886</v>
      </c>
      <c r="H59" s="32">
        <v>473467</v>
      </c>
      <c r="I59" s="33">
        <v>4865749</v>
      </c>
      <c r="J59" s="31">
        <v>0.99141999999999997</v>
      </c>
      <c r="K59" s="30">
        <v>51.15</v>
      </c>
    </row>
    <row r="60" spans="1:12" ht="13.5" customHeight="1" x14ac:dyDescent="0.2">
      <c r="A60" s="9">
        <f t="shared" si="8"/>
        <v>35</v>
      </c>
      <c r="B60" s="8">
        <v>5</v>
      </c>
      <c r="C60" s="7">
        <v>2.2000000000000001E-3</v>
      </c>
      <c r="D60" s="7">
        <v>1.093E-2</v>
      </c>
      <c r="E60" s="7">
        <v>0.98907</v>
      </c>
      <c r="F60" s="32">
        <v>94239</v>
      </c>
      <c r="G60" s="32">
        <v>1030</v>
      </c>
      <c r="H60" s="32">
        <v>468679</v>
      </c>
      <c r="I60" s="33">
        <v>4392282</v>
      </c>
      <c r="J60" s="31">
        <v>0.98989000000000005</v>
      </c>
      <c r="K60" s="30">
        <v>46.61</v>
      </c>
    </row>
    <row r="61" spans="1:12" ht="13.5" customHeight="1" x14ac:dyDescent="0.2">
      <c r="A61" s="9">
        <f t="shared" si="8"/>
        <v>40</v>
      </c>
      <c r="B61" s="8">
        <v>5</v>
      </c>
      <c r="C61" s="7">
        <v>2.5899999999999999E-3</v>
      </c>
      <c r="D61" s="7">
        <v>1.285E-2</v>
      </c>
      <c r="E61" s="7">
        <v>0.98714999999999997</v>
      </c>
      <c r="F61" s="32">
        <v>93209</v>
      </c>
      <c r="G61" s="32">
        <v>1198</v>
      </c>
      <c r="H61" s="32">
        <v>463131</v>
      </c>
      <c r="I61" s="33">
        <v>3923604</v>
      </c>
      <c r="J61" s="31">
        <v>0.98816000000000004</v>
      </c>
      <c r="K61" s="30">
        <v>42.09</v>
      </c>
    </row>
    <row r="62" spans="1:12" ht="13.5" customHeight="1" x14ac:dyDescent="0.2">
      <c r="A62" s="9">
        <f t="shared" si="8"/>
        <v>45</v>
      </c>
      <c r="B62" s="8">
        <v>5</v>
      </c>
      <c r="C62" s="7">
        <v>3.2100000000000002E-3</v>
      </c>
      <c r="D62" s="7">
        <v>1.5910000000000001E-2</v>
      </c>
      <c r="E62" s="7">
        <v>0.98409000000000002</v>
      </c>
      <c r="F62" s="32">
        <v>92011</v>
      </c>
      <c r="G62" s="32">
        <v>1464</v>
      </c>
      <c r="H62" s="32">
        <v>456529</v>
      </c>
      <c r="I62" s="33">
        <v>3460473</v>
      </c>
      <c r="J62" s="31">
        <v>0.98573999999999995</v>
      </c>
      <c r="K62" s="30">
        <v>37.61</v>
      </c>
    </row>
    <row r="63" spans="1:12" ht="13.5" customHeight="1" x14ac:dyDescent="0.2">
      <c r="A63" s="9">
        <f t="shared" si="8"/>
        <v>50</v>
      </c>
      <c r="B63" s="8">
        <v>5</v>
      </c>
      <c r="C63" s="7">
        <v>4.2399999999999998E-3</v>
      </c>
      <c r="D63" s="7">
        <v>2.0979999999999999E-2</v>
      </c>
      <c r="E63" s="7">
        <v>0.97902</v>
      </c>
      <c r="F63" s="32">
        <v>90547</v>
      </c>
      <c r="G63" s="32">
        <v>1899</v>
      </c>
      <c r="H63" s="32">
        <v>448214</v>
      </c>
      <c r="I63" s="33">
        <v>3003945</v>
      </c>
      <c r="J63" s="31">
        <v>0.98179000000000005</v>
      </c>
      <c r="K63" s="30">
        <v>33.18</v>
      </c>
    </row>
    <row r="64" spans="1:12" ht="13.5" customHeight="1" x14ac:dyDescent="0.2">
      <c r="A64" s="9">
        <f t="shared" si="8"/>
        <v>55</v>
      </c>
      <c r="B64" s="8">
        <v>5</v>
      </c>
      <c r="C64" s="7">
        <v>6.0400000000000002E-3</v>
      </c>
      <c r="D64" s="7">
        <v>2.9790000000000001E-2</v>
      </c>
      <c r="E64" s="7">
        <v>0.97021000000000002</v>
      </c>
      <c r="F64" s="32">
        <v>88648</v>
      </c>
      <c r="G64" s="32">
        <v>2640</v>
      </c>
      <c r="H64" s="32">
        <v>437004</v>
      </c>
      <c r="I64" s="33">
        <v>2555731</v>
      </c>
      <c r="J64" s="31">
        <v>0.97499000000000002</v>
      </c>
      <c r="K64" s="30">
        <v>28.83</v>
      </c>
    </row>
    <row r="65" spans="1:11" ht="13.5" customHeight="1" x14ac:dyDescent="0.2">
      <c r="A65" s="9">
        <f t="shared" si="8"/>
        <v>60</v>
      </c>
      <c r="B65" s="8">
        <v>5</v>
      </c>
      <c r="C65" s="7">
        <v>8.94E-3</v>
      </c>
      <c r="D65" s="7">
        <v>4.3799999999999999E-2</v>
      </c>
      <c r="E65" s="7">
        <v>0.95620000000000005</v>
      </c>
      <c r="F65" s="32">
        <v>86007</v>
      </c>
      <c r="G65" s="32">
        <v>3767</v>
      </c>
      <c r="H65" s="32">
        <v>421173</v>
      </c>
      <c r="I65" s="33">
        <v>2118726</v>
      </c>
      <c r="J65" s="31">
        <v>0.96377000000000002</v>
      </c>
      <c r="K65" s="30">
        <v>24.63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1.3860000000000001E-2</v>
      </c>
      <c r="D66" s="7">
        <v>6.7140000000000005E-2</v>
      </c>
      <c r="E66" s="7">
        <v>0.93286000000000002</v>
      </c>
      <c r="F66" s="32">
        <v>82241</v>
      </c>
      <c r="G66" s="32">
        <v>5522</v>
      </c>
      <c r="H66" s="32">
        <v>398256</v>
      </c>
      <c r="I66" s="33">
        <v>1697553</v>
      </c>
      <c r="J66" s="31">
        <v>0.94559000000000004</v>
      </c>
      <c r="K66" s="30">
        <v>20.64</v>
      </c>
    </row>
    <row r="67" spans="1:11" ht="13.5" customHeight="1" x14ac:dyDescent="0.2">
      <c r="A67" s="9">
        <f t="shared" si="8"/>
        <v>70</v>
      </c>
      <c r="B67" s="8">
        <v>5</v>
      </c>
      <c r="C67" s="7">
        <v>2.198E-2</v>
      </c>
      <c r="D67" s="7">
        <v>0.10449</v>
      </c>
      <c r="E67" s="7">
        <v>0.89551000000000003</v>
      </c>
      <c r="F67" s="32">
        <v>76719</v>
      </c>
      <c r="G67" s="32">
        <v>8016</v>
      </c>
      <c r="H67" s="32">
        <v>364682</v>
      </c>
      <c r="I67" s="33">
        <v>1299297</v>
      </c>
      <c r="J67" s="31">
        <v>0.91569999999999996</v>
      </c>
      <c r="K67" s="30">
        <v>16.940000000000001</v>
      </c>
    </row>
    <row r="68" spans="1:11" ht="13.5" customHeight="1" x14ac:dyDescent="0.2">
      <c r="A68" s="9">
        <f t="shared" si="8"/>
        <v>75</v>
      </c>
      <c r="B68" s="8">
        <v>5</v>
      </c>
      <c r="C68" s="7">
        <v>3.4669999999999999E-2</v>
      </c>
      <c r="D68" s="7">
        <v>0.16009999999999999</v>
      </c>
      <c r="E68" s="7">
        <v>0.83989999999999998</v>
      </c>
      <c r="F68" s="32">
        <v>68703</v>
      </c>
      <c r="G68" s="32">
        <v>10999</v>
      </c>
      <c r="H68" s="32">
        <v>317243</v>
      </c>
      <c r="I68" s="33">
        <v>934615</v>
      </c>
      <c r="J68" s="31">
        <v>0.86992000000000003</v>
      </c>
      <c r="K68" s="30">
        <v>13.6</v>
      </c>
    </row>
    <row r="69" spans="1:11" ht="13.5" customHeight="1" x14ac:dyDescent="0.2">
      <c r="A69" s="9">
        <f t="shared" si="8"/>
        <v>80</v>
      </c>
      <c r="B69" s="8">
        <v>5</v>
      </c>
      <c r="C69" s="7">
        <v>5.4080000000000003E-2</v>
      </c>
      <c r="D69" s="7">
        <v>0.23898</v>
      </c>
      <c r="E69" s="7">
        <v>0.76102000000000003</v>
      </c>
      <c r="F69" s="32">
        <v>57704</v>
      </c>
      <c r="G69" s="32">
        <v>13790</v>
      </c>
      <c r="H69" s="32">
        <v>254973</v>
      </c>
      <c r="I69" s="33">
        <v>617373</v>
      </c>
      <c r="J69" s="31">
        <v>0.80371999999999999</v>
      </c>
      <c r="K69" s="30">
        <v>10.7</v>
      </c>
    </row>
    <row r="70" spans="1:11" ht="13.5" customHeight="1" x14ac:dyDescent="0.2">
      <c r="A70" s="9">
        <v>85</v>
      </c>
      <c r="B70" s="8">
        <v>5</v>
      </c>
      <c r="C70" s="7">
        <v>8.3000000000000004E-2</v>
      </c>
      <c r="D70" s="7">
        <v>0.34373999999999999</v>
      </c>
      <c r="E70" s="7">
        <v>0.65625999999999995</v>
      </c>
      <c r="F70" s="32">
        <v>43914</v>
      </c>
      <c r="G70" s="32">
        <v>15095</v>
      </c>
      <c r="H70" s="32">
        <v>181863</v>
      </c>
      <c r="I70" s="33">
        <v>362400</v>
      </c>
      <c r="J70" s="31">
        <v>0.71326999999999996</v>
      </c>
      <c r="K70" s="30">
        <v>8.25</v>
      </c>
    </row>
    <row r="71" spans="1:11" ht="13.5" customHeight="1" x14ac:dyDescent="0.2">
      <c r="A71" s="9">
        <v>90</v>
      </c>
      <c r="B71" s="8">
        <v>5</v>
      </c>
      <c r="C71" s="7">
        <v>0.12452000000000001</v>
      </c>
      <c r="D71" s="7">
        <v>0.47061999999999998</v>
      </c>
      <c r="E71" s="7">
        <v>0.52937999999999996</v>
      </c>
      <c r="F71" s="32">
        <v>28819</v>
      </c>
      <c r="G71" s="32">
        <v>13563</v>
      </c>
      <c r="H71" s="32">
        <v>108921</v>
      </c>
      <c r="I71" s="33">
        <v>180537</v>
      </c>
      <c r="J71" s="31">
        <v>0.59892000000000001</v>
      </c>
      <c r="K71" s="30">
        <v>6.26</v>
      </c>
    </row>
    <row r="72" spans="1:11" ht="13.5" customHeight="1" x14ac:dyDescent="0.2">
      <c r="A72" s="9">
        <v>95</v>
      </c>
      <c r="B72" s="8">
        <v>5</v>
      </c>
      <c r="C72" s="7">
        <v>0.18084</v>
      </c>
      <c r="D72" s="7">
        <v>0.60594000000000003</v>
      </c>
      <c r="E72" s="7">
        <v>0.39406000000000002</v>
      </c>
      <c r="F72" s="32">
        <v>15256</v>
      </c>
      <c r="G72" s="32">
        <v>9244</v>
      </c>
      <c r="H72" s="32">
        <v>51117</v>
      </c>
      <c r="I72" s="33">
        <v>71615</v>
      </c>
      <c r="J72" s="31">
        <v>0.46931</v>
      </c>
      <c r="K72" s="30">
        <v>4.6900000000000004</v>
      </c>
    </row>
    <row r="73" spans="1:11" ht="13.5" customHeight="1" x14ac:dyDescent="0.2">
      <c r="A73" s="9" t="s">
        <v>3</v>
      </c>
      <c r="B73" s="34" t="s">
        <v>10</v>
      </c>
      <c r="C73" s="7">
        <v>0.29329</v>
      </c>
      <c r="D73" s="7">
        <v>1</v>
      </c>
      <c r="E73" s="7">
        <v>0</v>
      </c>
      <c r="F73" s="32">
        <v>6012</v>
      </c>
      <c r="G73" s="32">
        <v>6012</v>
      </c>
      <c r="H73" s="32">
        <v>20498</v>
      </c>
      <c r="I73" s="33">
        <v>20498</v>
      </c>
      <c r="J73" s="31">
        <v>0.28621999999999997</v>
      </c>
      <c r="K73" s="30">
        <v>3.41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0.1138960414106186</v>
      </c>
      <c r="E75" s="37" t="s">
        <v>6</v>
      </c>
      <c r="F75" s="17" t="s">
        <v>8</v>
      </c>
      <c r="G75" s="18">
        <f>+(H29-F30)/G29</f>
        <v>0.11293752150269946</v>
      </c>
      <c r="H75" s="37" t="s">
        <v>7</v>
      </c>
      <c r="I75" s="15" t="s">
        <v>8</v>
      </c>
      <c r="J75" s="16">
        <f>(H52-F53)/G52</f>
        <v>0.1149025069637883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1.4100078719518274</v>
      </c>
      <c r="E76" s="38"/>
      <c r="F76" s="20" t="s">
        <v>9</v>
      </c>
      <c r="G76" s="18">
        <f>+(H30-4*F31)/G30</f>
        <v>1.4178795033822127</v>
      </c>
      <c r="H76" s="38"/>
      <c r="I76" s="19" t="s">
        <v>9</v>
      </c>
      <c r="J76" s="16">
        <f>(H53-4*F54)/G53</f>
        <v>1.4017424975798645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29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1.5216813665343663E-2</v>
      </c>
      <c r="D6" s="7">
        <f t="shared" si="0"/>
        <v>1.5008675337131168E-2</v>
      </c>
      <c r="E6" s="7">
        <f t="shared" si="0"/>
        <v>0.98499132466286887</v>
      </c>
      <c r="F6" s="32">
        <f t="shared" si="0"/>
        <v>100000</v>
      </c>
      <c r="G6" s="32">
        <f t="shared" si="0"/>
        <v>1500.8675337131167</v>
      </c>
      <c r="H6" s="32">
        <f t="shared" si="0"/>
        <v>98663.068714296242</v>
      </c>
      <c r="I6" s="33">
        <f t="shared" si="0"/>
        <v>7600356.9912670925</v>
      </c>
      <c r="J6" s="31"/>
      <c r="K6" s="30">
        <f t="shared" ref="K6:K27" si="1">+K29*0.5122+K52*0.4878</f>
        <v>76.004974776670934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2.2753662712627484E-3</v>
      </c>
      <c r="D7" s="7">
        <f t="shared" si="0"/>
        <v>9.0485588341737422E-3</v>
      </c>
      <c r="E7" s="7">
        <f t="shared" si="0"/>
        <v>0.99095144116582623</v>
      </c>
      <c r="F7" s="32">
        <f t="shared" si="0"/>
        <v>98499.132466286886</v>
      </c>
      <c r="G7" s="32">
        <f t="shared" si="0"/>
        <v>891.42335817183653</v>
      </c>
      <c r="H7" s="32">
        <f t="shared" si="0"/>
        <v>391682.52299541421</v>
      </c>
      <c r="I7" s="33">
        <f t="shared" si="0"/>
        <v>7501693.4347527968</v>
      </c>
      <c r="J7" s="31">
        <f t="shared" ref="J7:J27" si="2">+J30*0.5122+J53*0.4878</f>
        <v>0.98069411021942088</v>
      </c>
      <c r="K7" s="30">
        <f t="shared" si="1"/>
        <v>76.1583490135218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4.981768357084893E-4</v>
      </c>
      <c r="D8" s="7">
        <f t="shared" si="0"/>
        <v>2.4795721963597503E-3</v>
      </c>
      <c r="E8" s="7">
        <f t="shared" si="0"/>
        <v>0.99752042780364025</v>
      </c>
      <c r="F8" s="32">
        <f t="shared" si="0"/>
        <v>97607.221308115055</v>
      </c>
      <c r="G8" s="32">
        <f t="shared" si="0"/>
        <v>242.07274248210271</v>
      </c>
      <c r="H8" s="32">
        <f t="shared" si="0"/>
        <v>487366.88427173148</v>
      </c>
      <c r="I8" s="33">
        <f t="shared" si="0"/>
        <v>7110010.9117573816</v>
      </c>
      <c r="J8" s="31">
        <f t="shared" si="2"/>
        <v>0.99392321303418252</v>
      </c>
      <c r="K8" s="30">
        <f t="shared" si="1"/>
        <v>72.838356408275132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6.1759946779985238E-4</v>
      </c>
      <c r="D9" s="7">
        <f t="shared" si="0"/>
        <v>3.0810427106709075E-3</v>
      </c>
      <c r="E9" s="7">
        <f t="shared" si="0"/>
        <v>0.996918957289329</v>
      </c>
      <c r="F9" s="32">
        <f t="shared" si="0"/>
        <v>97365.148565632946</v>
      </c>
      <c r="G9" s="32">
        <f t="shared" si="0"/>
        <v>299.95360430797456</v>
      </c>
      <c r="H9" s="32">
        <f t="shared" si="0"/>
        <v>486161.26788521057</v>
      </c>
      <c r="I9" s="33">
        <f t="shared" si="0"/>
        <v>6622644.02748565</v>
      </c>
      <c r="J9" s="31">
        <f t="shared" si="2"/>
        <v>0.99752522450281178</v>
      </c>
      <c r="K9" s="30">
        <f t="shared" si="1"/>
        <v>68.01744177027642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1.1693209204579776E-3</v>
      </c>
      <c r="D10" s="7">
        <f t="shared" si="0"/>
        <v>5.8248033194017836E-3</v>
      </c>
      <c r="E10" s="7">
        <f t="shared" si="0"/>
        <v>0.99417519668059817</v>
      </c>
      <c r="F10" s="32">
        <f t="shared" si="0"/>
        <v>97065.194961324974</v>
      </c>
      <c r="G10" s="32">
        <f t="shared" si="0"/>
        <v>564.93374991096653</v>
      </c>
      <c r="H10" s="32">
        <f t="shared" si="0"/>
        <v>484040.02863933519</v>
      </c>
      <c r="I10" s="33">
        <f t="shared" si="0"/>
        <v>6136482.75960044</v>
      </c>
      <c r="J10" s="31">
        <f t="shared" si="2"/>
        <v>0.99563781765676229</v>
      </c>
      <c r="K10" s="30">
        <f t="shared" si="1"/>
        <v>63.21853050748733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1.8830273366319389E-3</v>
      </c>
      <c r="D11" s="7">
        <f t="shared" si="0"/>
        <v>9.3752868995451138E-3</v>
      </c>
      <c r="E11" s="7">
        <f t="shared" si="0"/>
        <v>0.99062471310045486</v>
      </c>
      <c r="F11" s="32">
        <f t="shared" si="0"/>
        <v>96500.261211414007</v>
      </c>
      <c r="G11" s="32">
        <f t="shared" si="0"/>
        <v>903.90944781149267</v>
      </c>
      <c r="H11" s="32">
        <f t="shared" si="0"/>
        <v>480369.76715361292</v>
      </c>
      <c r="I11" s="33">
        <f t="shared" si="0"/>
        <v>5652442.7309611049</v>
      </c>
      <c r="J11" s="31">
        <f t="shared" si="2"/>
        <v>0.99241701947321004</v>
      </c>
      <c r="K11" s="30">
        <f t="shared" si="1"/>
        <v>58.567608396942163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2.3871263981246581E-3</v>
      </c>
      <c r="D12" s="7">
        <f t="shared" si="0"/>
        <v>1.1864004333604919E-2</v>
      </c>
      <c r="E12" s="7">
        <f t="shared" si="0"/>
        <v>0.98813599566639509</v>
      </c>
      <c r="F12" s="32">
        <f t="shared" si="0"/>
        <v>95596.351763602521</v>
      </c>
      <c r="G12" s="32">
        <f t="shared" si="0"/>
        <v>1131.6891840405681</v>
      </c>
      <c r="H12" s="32">
        <f t="shared" si="0"/>
        <v>475208.24140569015</v>
      </c>
      <c r="I12" s="33">
        <f t="shared" si="0"/>
        <v>5172072.9638074916</v>
      </c>
      <c r="J12" s="31">
        <f t="shared" si="2"/>
        <v>0.98924173182858521</v>
      </c>
      <c r="K12" s="30">
        <f t="shared" si="1"/>
        <v>54.088316125296146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2.6592436091373217E-3</v>
      </c>
      <c r="D13" s="7">
        <f t="shared" si="0"/>
        <v>1.3202274646753715E-2</v>
      </c>
      <c r="E13" s="7">
        <f t="shared" si="0"/>
        <v>0.98679772535324628</v>
      </c>
      <c r="F13" s="32">
        <f t="shared" si="0"/>
        <v>94464.174779561945</v>
      </c>
      <c r="G13" s="32">
        <f t="shared" si="0"/>
        <v>1242.8705367700477</v>
      </c>
      <c r="H13" s="32">
        <f t="shared" si="0"/>
        <v>469250.68849825626</v>
      </c>
      <c r="I13" s="33">
        <f t="shared" si="0"/>
        <v>4696864.7224018015</v>
      </c>
      <c r="J13" s="31">
        <f t="shared" si="2"/>
        <v>0.98742921172881259</v>
      </c>
      <c r="K13" s="30">
        <f t="shared" si="1"/>
        <v>49.698209534343768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2.8985408784406811E-3</v>
      </c>
      <c r="D14" s="7">
        <f t="shared" si="0"/>
        <v>1.439062760421931E-2</v>
      </c>
      <c r="E14" s="7">
        <f t="shared" si="0"/>
        <v>0.98560937239578073</v>
      </c>
      <c r="F14" s="32">
        <f t="shared" si="0"/>
        <v>93221.304242791899</v>
      </c>
      <c r="G14" s="32">
        <f t="shared" si="0"/>
        <v>1335.8976239105773</v>
      </c>
      <c r="H14" s="32">
        <f t="shared" si="0"/>
        <v>462809.75075952784</v>
      </c>
      <c r="I14" s="33">
        <f t="shared" si="0"/>
        <v>4227614.0339035448</v>
      </c>
      <c r="J14" s="31">
        <f t="shared" si="2"/>
        <v>0.98622009743295114</v>
      </c>
      <c r="K14" s="30">
        <f t="shared" si="1"/>
        <v>45.31967590148237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3.2787738547611685E-3</v>
      </c>
      <c r="D15" s="7">
        <f t="shared" si="0"/>
        <v>1.6263775098215361E-2</v>
      </c>
      <c r="E15" s="7">
        <f t="shared" si="0"/>
        <v>0.98373622490178469</v>
      </c>
      <c r="F15" s="32">
        <f t="shared" si="0"/>
        <v>91885.894418881318</v>
      </c>
      <c r="G15" s="32">
        <f t="shared" si="0"/>
        <v>1486.579029969263</v>
      </c>
      <c r="H15" s="32">
        <f t="shared" si="0"/>
        <v>455795.83580628748</v>
      </c>
      <c r="I15" s="33">
        <f t="shared" si="0"/>
        <v>3764804.2831440177</v>
      </c>
      <c r="J15" s="31">
        <f t="shared" si="2"/>
        <v>0.9847728934295934</v>
      </c>
      <c r="K15" s="30">
        <f t="shared" si="1"/>
        <v>40.936604455078282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4.0141853351073993E-3</v>
      </c>
      <c r="D16" s="7">
        <f t="shared" si="4"/>
        <v>1.9859118832193951E-2</v>
      </c>
      <c r="E16" s="7">
        <f t="shared" si="4"/>
        <v>0.98014088116780607</v>
      </c>
      <c r="F16" s="32">
        <f t="shared" si="4"/>
        <v>90398.827588912056</v>
      </c>
      <c r="G16" s="32">
        <f t="shared" si="4"/>
        <v>1784.9243153056086</v>
      </c>
      <c r="H16" s="32">
        <f t="shared" si="4"/>
        <v>447688.95873997832</v>
      </c>
      <c r="I16" s="33">
        <f t="shared" si="4"/>
        <v>3309008.9351377301</v>
      </c>
      <c r="J16" s="31">
        <f t="shared" si="2"/>
        <v>0.98211703666017991</v>
      </c>
      <c r="K16" s="30">
        <f t="shared" si="1"/>
        <v>36.560331253308831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5.2879184851792544E-3</v>
      </c>
      <c r="D17" s="7">
        <f t="shared" si="4"/>
        <v>2.609476362438717E-2</v>
      </c>
      <c r="E17" s="7">
        <f t="shared" si="4"/>
        <v>0.97390523637561288</v>
      </c>
      <c r="F17" s="32">
        <f t="shared" si="4"/>
        <v>88613.90327360644</v>
      </c>
      <c r="G17" s="32">
        <f t="shared" si="4"/>
        <v>2295.9364007805557</v>
      </c>
      <c r="H17" s="32">
        <f t="shared" si="4"/>
        <v>437589.44833725889</v>
      </c>
      <c r="I17" s="33">
        <f t="shared" si="4"/>
        <v>2861319.9763977518</v>
      </c>
      <c r="J17" s="31">
        <f t="shared" si="2"/>
        <v>0.97729328456275932</v>
      </c>
      <c r="K17" s="30">
        <f t="shared" si="1"/>
        <v>32.242367687410798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7.4340071063563051E-3</v>
      </c>
      <c r="D18" s="7">
        <f t="shared" si="4"/>
        <v>3.6496612012816176E-2</v>
      </c>
      <c r="E18" s="7">
        <f t="shared" si="4"/>
        <v>0.96350338798718393</v>
      </c>
      <c r="F18" s="32">
        <f t="shared" si="4"/>
        <v>86317.966872825898</v>
      </c>
      <c r="G18" s="32">
        <f t="shared" si="4"/>
        <v>3123.8588591525936</v>
      </c>
      <c r="H18" s="32">
        <f t="shared" si="4"/>
        <v>424188.90099669946</v>
      </c>
      <c r="I18" s="33">
        <f t="shared" si="4"/>
        <v>2423730.5280604931</v>
      </c>
      <c r="J18" s="31">
        <f t="shared" si="2"/>
        <v>0.96914017691026988</v>
      </c>
      <c r="K18" s="30">
        <f t="shared" si="1"/>
        <v>28.025804302136436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1.0891831317249582E-2</v>
      </c>
      <c r="D19" s="7">
        <f t="shared" si="4"/>
        <v>5.3019208823329778E-2</v>
      </c>
      <c r="E19" s="7">
        <f t="shared" si="4"/>
        <v>0.94698079117667022</v>
      </c>
      <c r="F19" s="32">
        <f t="shared" si="4"/>
        <v>83194.108013673307</v>
      </c>
      <c r="G19" s="32">
        <f t="shared" si="4"/>
        <v>4366.1628717851891</v>
      </c>
      <c r="H19" s="32">
        <f t="shared" si="4"/>
        <v>405644.48675723409</v>
      </c>
      <c r="I19" s="33">
        <f t="shared" si="4"/>
        <v>1999541.6270637934</v>
      </c>
      <c r="J19" s="31">
        <f t="shared" si="2"/>
        <v>0.95587804679643695</v>
      </c>
      <c r="K19" s="30">
        <f t="shared" si="1"/>
        <v>23.973672393482644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1.6287034281830454E-2</v>
      </c>
      <c r="D20" s="7">
        <f t="shared" si="4"/>
        <v>7.8285985481808318E-2</v>
      </c>
      <c r="E20" s="7">
        <f t="shared" si="4"/>
        <v>0.92171401451819168</v>
      </c>
      <c r="F20" s="32">
        <f t="shared" si="4"/>
        <v>78827.945141888107</v>
      </c>
      <c r="G20" s="32">
        <f t="shared" si="4"/>
        <v>6101.1430873568079</v>
      </c>
      <c r="H20" s="32">
        <f t="shared" si="4"/>
        <v>379687.53246768587</v>
      </c>
      <c r="I20" s="33">
        <f t="shared" si="4"/>
        <v>1593897.6281065594</v>
      </c>
      <c r="J20" s="31">
        <f t="shared" si="2"/>
        <v>0.93531355003070615</v>
      </c>
      <c r="K20" s="30">
        <f t="shared" si="1"/>
        <v>20.15905043811852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2.4628459766202489E-2</v>
      </c>
      <c r="D21" s="7">
        <f t="shared" si="4"/>
        <v>0.11613190782498466</v>
      </c>
      <c r="E21" s="7">
        <f t="shared" si="4"/>
        <v>0.88386809217501539</v>
      </c>
      <c r="F21" s="32">
        <f t="shared" si="4"/>
        <v>72726.80205453129</v>
      </c>
      <c r="G21" s="32">
        <f t="shared" si="4"/>
        <v>8346.6077210015683</v>
      </c>
      <c r="H21" s="32">
        <f t="shared" si="4"/>
        <v>343749.96274909691</v>
      </c>
      <c r="I21" s="33">
        <f t="shared" si="4"/>
        <v>1214210.0956388735</v>
      </c>
      <c r="J21" s="31">
        <f t="shared" si="2"/>
        <v>0.90424569887389805</v>
      </c>
      <c r="K21" s="30">
        <f t="shared" si="1"/>
        <v>16.628433931308024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3.7194461801078355E-2</v>
      </c>
      <c r="D22" s="7">
        <f t="shared" si="4"/>
        <v>0.17042383175163539</v>
      </c>
      <c r="E22" s="7">
        <f t="shared" si="4"/>
        <v>0.82957616824836466</v>
      </c>
      <c r="F22" s="32">
        <f t="shared" si="4"/>
        <v>64380.194333529733</v>
      </c>
      <c r="G22" s="32">
        <f t="shared" si="4"/>
        <v>10846.772696405811</v>
      </c>
      <c r="H22" s="32">
        <f t="shared" si="4"/>
        <v>295766.17132254387</v>
      </c>
      <c r="I22" s="33">
        <f t="shared" si="4"/>
        <v>870460.13288977649</v>
      </c>
      <c r="J22" s="31">
        <f t="shared" si="2"/>
        <v>0.85877866890332344</v>
      </c>
      <c r="K22" s="30">
        <f t="shared" si="1"/>
        <v>13.459359850043057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5.5791449227898665E-2</v>
      </c>
      <c r="D23" s="7">
        <f t="shared" si="4"/>
        <v>0.24512316737276732</v>
      </c>
      <c r="E23" s="7">
        <f t="shared" si="4"/>
        <v>0.75487683262723282</v>
      </c>
      <c r="F23" s="32">
        <f t="shared" si="4"/>
        <v>53533.421637123916</v>
      </c>
      <c r="G23" s="32">
        <f t="shared" si="4"/>
        <v>12990.497997937771</v>
      </c>
      <c r="H23" s="32">
        <f t="shared" si="4"/>
        <v>235866.43713781872</v>
      </c>
      <c r="I23" s="33">
        <f t="shared" si="4"/>
        <v>574693.47376723273</v>
      </c>
      <c r="J23" s="31">
        <f t="shared" si="2"/>
        <v>0.79528900183838136</v>
      </c>
      <c r="K23" s="30">
        <f t="shared" si="1"/>
        <v>10.679402482166308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8.3117851216401611E-2</v>
      </c>
      <c r="D24" s="7">
        <f t="shared" si="4"/>
        <v>0.34360832151047532</v>
      </c>
      <c r="E24" s="7">
        <f t="shared" si="4"/>
        <v>0.65639167848952473</v>
      </c>
      <c r="F24" s="32">
        <f t="shared" si="4"/>
        <v>40542.923639186149</v>
      </c>
      <c r="G24" s="32">
        <f t="shared" si="4"/>
        <v>13816.985577670319</v>
      </c>
      <c r="H24" s="32">
        <f t="shared" si="4"/>
        <v>168089.56807545762</v>
      </c>
      <c r="I24" s="33">
        <f t="shared" si="4"/>
        <v>338827.03662941395</v>
      </c>
      <c r="J24" s="31">
        <f t="shared" si="2"/>
        <v>0.71002894874639089</v>
      </c>
      <c r="K24" s="30">
        <f t="shared" si="1"/>
        <v>8.3118379416151562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0.12215143249983372</v>
      </c>
      <c r="D25" s="7">
        <f t="shared" si="4"/>
        <v>0.46356554214617385</v>
      </c>
      <c r="E25" s="7">
        <f t="shared" si="4"/>
        <v>0.53643445785382626</v>
      </c>
      <c r="F25" s="32">
        <f t="shared" si="4"/>
        <v>26725.938061515833</v>
      </c>
      <c r="G25" s="32">
        <f t="shared" si="4"/>
        <v>12312.863074074499</v>
      </c>
      <c r="H25" s="32">
        <f t="shared" si="4"/>
        <v>101727.740684472</v>
      </c>
      <c r="I25" s="33">
        <f t="shared" si="4"/>
        <v>170737.95635395637</v>
      </c>
      <c r="J25" s="31">
        <f t="shared" si="2"/>
        <v>0.60240287228637168</v>
      </c>
      <c r="K25" s="30">
        <f t="shared" si="1"/>
        <v>6.3500199809606865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0.17638140397151952</v>
      </c>
      <c r="D26" s="7">
        <f t="shared" si="5"/>
        <v>0.59622049307132574</v>
      </c>
      <c r="E26" s="7">
        <f t="shared" si="5"/>
        <v>0.40377950692867437</v>
      </c>
      <c r="F26" s="32">
        <f t="shared" si="5"/>
        <v>14413.074987441332</v>
      </c>
      <c r="G26" s="32">
        <f t="shared" si="5"/>
        <v>8548.5882546843077</v>
      </c>
      <c r="H26" s="32">
        <f t="shared" si="5"/>
        <v>48899.898210703243</v>
      </c>
      <c r="I26" s="33">
        <f t="shared" si="5"/>
        <v>69010.215669484358</v>
      </c>
      <c r="J26" s="31">
        <f t="shared" si="2"/>
        <v>0.47780949762124314</v>
      </c>
      <c r="K26" s="30">
        <f t="shared" si="1"/>
        <v>4.7542649400804873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0.29524981174796927</v>
      </c>
      <c r="D27" s="7">
        <f t="shared" si="6"/>
        <v>1</v>
      </c>
      <c r="E27" s="7">
        <f t="shared" si="6"/>
        <v>0</v>
      </c>
      <c r="F27" s="32">
        <f t="shared" si="6"/>
        <v>5864.4867327570255</v>
      </c>
      <c r="G27" s="32">
        <f t="shared" si="6"/>
        <v>5864.4867327570255</v>
      </c>
      <c r="H27" s="32">
        <f t="shared" si="6"/>
        <v>20110.317458781119</v>
      </c>
      <c r="I27" s="33">
        <f t="shared" si="6"/>
        <v>20110.317458781119</v>
      </c>
      <c r="J27" s="31">
        <f t="shared" si="2"/>
        <v>0.2881757296668403</v>
      </c>
      <c r="K27" s="30">
        <f t="shared" si="1"/>
        <v>3.3957995049623517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1.6670893528589737E-2</v>
      </c>
      <c r="D29" s="7">
        <v>1.6426433692173305E-2</v>
      </c>
      <c r="E29" s="7">
        <v>0.98357356630782666</v>
      </c>
      <c r="F29" s="32">
        <v>100000</v>
      </c>
      <c r="G29" s="32">
        <v>1642.6433692173305</v>
      </c>
      <c r="H29" s="32">
        <v>98533.612874455735</v>
      </c>
      <c r="I29" s="33">
        <v>7335262.1586628128</v>
      </c>
      <c r="J29" s="31"/>
      <c r="K29" s="30">
        <v>73.352621586628132</v>
      </c>
    </row>
    <row r="30" spans="1:11" ht="13.5" customHeight="1" x14ac:dyDescent="0.2">
      <c r="A30" s="6">
        <v>1</v>
      </c>
      <c r="B30" s="8">
        <v>4</v>
      </c>
      <c r="C30" s="7">
        <v>2.1185753050815084E-3</v>
      </c>
      <c r="D30" s="7">
        <v>8.4281507890935983E-3</v>
      </c>
      <c r="E30" s="7">
        <v>0.99157184921090635</v>
      </c>
      <c r="F30" s="32">
        <v>98357.35663078267</v>
      </c>
      <c r="G30" s="32">
        <v>828.97063290089136</v>
      </c>
      <c r="H30" s="32">
        <v>391286.83833544364</v>
      </c>
      <c r="I30" s="33">
        <v>7236728.545788357</v>
      </c>
      <c r="J30" s="31">
        <v>0.97964090241979873</v>
      </c>
      <c r="K30" s="30">
        <v>73.575874684736036</v>
      </c>
    </row>
    <row r="31" spans="1:11" ht="13.5" customHeight="1" x14ac:dyDescent="0.2">
      <c r="A31" s="6">
        <v>5</v>
      </c>
      <c r="B31" s="8">
        <v>5</v>
      </c>
      <c r="C31" s="7">
        <v>4.6786965191036574E-4</v>
      </c>
      <c r="D31" s="7">
        <v>2.3363104185079074E-3</v>
      </c>
      <c r="E31" s="7">
        <v>0.9976636895814921</v>
      </c>
      <c r="F31" s="32">
        <v>97528.385997881778</v>
      </c>
      <c r="G31" s="32">
        <v>227.85658430711192</v>
      </c>
      <c r="H31" s="32">
        <v>487008.68580970622</v>
      </c>
      <c r="I31" s="33">
        <v>6845441.7074529137</v>
      </c>
      <c r="J31" s="31">
        <v>0.99425959983245316</v>
      </c>
      <c r="K31" s="30">
        <v>70.189223756882328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6.1531329129217564E-4</v>
      </c>
      <c r="D32" s="7">
        <v>3.072512125480101E-3</v>
      </c>
      <c r="E32" s="7">
        <v>0.9969274878745199</v>
      </c>
      <c r="F32" s="32">
        <v>97300.529413574666</v>
      </c>
      <c r="G32" s="32">
        <v>298.95705643884139</v>
      </c>
      <c r="H32" s="32">
        <v>485861.5288660886</v>
      </c>
      <c r="I32" s="33">
        <v>6358433.0216432074</v>
      </c>
      <c r="J32" s="31">
        <v>0.99764448360564584</v>
      </c>
      <c r="K32" s="30">
        <v>65.348390804912981</v>
      </c>
    </row>
    <row r="33" spans="1:11" ht="13.5" customHeight="1" x14ac:dyDescent="0.2">
      <c r="A33" s="9">
        <f t="shared" si="7"/>
        <v>15</v>
      </c>
      <c r="B33" s="8">
        <v>5</v>
      </c>
      <c r="C33" s="7">
        <v>1.4639065217844152E-3</v>
      </c>
      <c r="D33" s="7">
        <v>7.2960158520144151E-3</v>
      </c>
      <c r="E33" s="7">
        <v>0.99270398414798555</v>
      </c>
      <c r="F33" s="32">
        <v>97001.572357135825</v>
      </c>
      <c r="G33" s="32">
        <v>707.72500958798628</v>
      </c>
      <c r="H33" s="32">
        <v>483449.59125211864</v>
      </c>
      <c r="I33" s="33">
        <v>5872571.4927771185</v>
      </c>
      <c r="J33" s="31">
        <v>0.99503575098938379</v>
      </c>
      <c r="K33" s="30">
        <v>60.540992790877254</v>
      </c>
    </row>
    <row r="34" spans="1:11" ht="13.5" customHeight="1" x14ac:dyDescent="0.2">
      <c r="A34" s="9">
        <f t="shared" si="7"/>
        <v>20</v>
      </c>
      <c r="B34" s="8">
        <v>5</v>
      </c>
      <c r="C34" s="7">
        <v>2.5811349797577876E-3</v>
      </c>
      <c r="D34" s="7">
        <v>1.2827873681267305E-2</v>
      </c>
      <c r="E34" s="7">
        <v>0.98717212631873275</v>
      </c>
      <c r="F34" s="32">
        <v>96293.847347547839</v>
      </c>
      <c r="G34" s="32">
        <v>1235.2453100575804</v>
      </c>
      <c r="H34" s="32">
        <v>478566.7234549257</v>
      </c>
      <c r="I34" s="33">
        <v>5389121.9015250001</v>
      </c>
      <c r="J34" s="31">
        <v>0.98989994430536909</v>
      </c>
      <c r="K34" s="30">
        <v>55.965381485634829</v>
      </c>
    </row>
    <row r="35" spans="1:11" ht="13.5" customHeight="1" x14ac:dyDescent="0.2">
      <c r="A35" s="9">
        <f t="shared" si="7"/>
        <v>25</v>
      </c>
      <c r="B35" s="8">
        <v>5</v>
      </c>
      <c r="C35" s="7">
        <v>3.2700866812273681E-3</v>
      </c>
      <c r="D35" s="7">
        <v>1.6220113888334477E-2</v>
      </c>
      <c r="E35" s="7">
        <v>0.98377988611166556</v>
      </c>
      <c r="F35" s="32">
        <v>95058.602037490258</v>
      </c>
      <c r="G35" s="32">
        <v>1541.8613511139556</v>
      </c>
      <c r="H35" s="32">
        <v>471504.73409935599</v>
      </c>
      <c r="I35" s="33">
        <v>4910555.1780700739</v>
      </c>
      <c r="J35" s="31">
        <v>0.98524345925143531</v>
      </c>
      <c r="K35" s="30">
        <v>51.658188452354842</v>
      </c>
    </row>
    <row r="36" spans="1:11" ht="13.5" customHeight="1" x14ac:dyDescent="0.2">
      <c r="A36" s="9">
        <f t="shared" si="7"/>
        <v>30</v>
      </c>
      <c r="B36" s="8">
        <v>5</v>
      </c>
      <c r="C36" s="7">
        <v>3.544220244313397E-3</v>
      </c>
      <c r="D36" s="7">
        <v>1.7566260536418812E-2</v>
      </c>
      <c r="E36" s="7">
        <v>0.98243373946358115</v>
      </c>
      <c r="F36" s="32">
        <v>93516.740686376303</v>
      </c>
      <c r="G36" s="32">
        <v>1642.7394314136036</v>
      </c>
      <c r="H36" s="32">
        <v>463498.12319066044</v>
      </c>
      <c r="I36" s="33">
        <v>4439050.4439707175</v>
      </c>
      <c r="J36" s="31">
        <v>0.98301902328936452</v>
      </c>
      <c r="K36" s="30">
        <v>47.467976443466945</v>
      </c>
    </row>
    <row r="37" spans="1:11" ht="13.5" customHeight="1" x14ac:dyDescent="0.2">
      <c r="A37" s="9">
        <f t="shared" si="7"/>
        <v>35</v>
      </c>
      <c r="B37" s="8">
        <v>5</v>
      </c>
      <c r="C37" s="7">
        <v>3.725706517845922E-3</v>
      </c>
      <c r="D37" s="7">
        <v>1.8457812581451211E-2</v>
      </c>
      <c r="E37" s="7">
        <v>0.98154218741854882</v>
      </c>
      <c r="F37" s="32">
        <v>91874.001254962699</v>
      </c>
      <c r="G37" s="32">
        <v>1695.7930962721148</v>
      </c>
      <c r="H37" s="32">
        <v>455160.13892918359</v>
      </c>
      <c r="I37" s="33">
        <v>3975552.3207800575</v>
      </c>
      <c r="J37" s="31">
        <v>0.98201074860006066</v>
      </c>
      <c r="K37" s="30">
        <v>43.271788171578223</v>
      </c>
    </row>
    <row r="38" spans="1:11" ht="13.5" customHeight="1" x14ac:dyDescent="0.2">
      <c r="A38" s="9">
        <f t="shared" si="7"/>
        <v>40</v>
      </c>
      <c r="B38" s="8">
        <v>5</v>
      </c>
      <c r="C38" s="7">
        <v>4.1252086192135268E-3</v>
      </c>
      <c r="D38" s="7">
        <v>2.0419670242513396E-2</v>
      </c>
      <c r="E38" s="7">
        <v>0.97958032975748666</v>
      </c>
      <c r="F38" s="32">
        <v>90178.208158690584</v>
      </c>
      <c r="G38" s="32">
        <v>1841.4092736611929</v>
      </c>
      <c r="H38" s="32">
        <v>446379.67279634415</v>
      </c>
      <c r="I38" s="33">
        <v>3520392.1818508739</v>
      </c>
      <c r="J38" s="31">
        <v>0.98070906175242745</v>
      </c>
      <c r="K38" s="30">
        <v>39.038169572585474</v>
      </c>
    </row>
    <row r="39" spans="1:11" ht="13.5" customHeight="1" x14ac:dyDescent="0.2">
      <c r="A39" s="9">
        <f t="shared" si="7"/>
        <v>45</v>
      </c>
      <c r="B39" s="8">
        <v>5</v>
      </c>
      <c r="C39" s="7">
        <v>5.0086281435130792E-3</v>
      </c>
      <c r="D39" s="7">
        <v>2.4743898540011619E-2</v>
      </c>
      <c r="E39" s="7">
        <v>0.97525610145998842</v>
      </c>
      <c r="F39" s="32">
        <v>88336.798885029391</v>
      </c>
      <c r="G39" s="32">
        <v>2185.7967889605789</v>
      </c>
      <c r="H39" s="32">
        <v>436406.28258488543</v>
      </c>
      <c r="I39" s="33">
        <v>3074012.5090545299</v>
      </c>
      <c r="J39" s="31">
        <v>0.97765715864931646</v>
      </c>
      <c r="K39" s="30">
        <v>34.798776363351884</v>
      </c>
    </row>
    <row r="40" spans="1:11" ht="13.5" customHeight="1" x14ac:dyDescent="0.2">
      <c r="A40" s="9">
        <f t="shared" si="7"/>
        <v>50</v>
      </c>
      <c r="B40" s="8">
        <v>5</v>
      </c>
      <c r="C40" s="7">
        <v>6.5906725598970208E-3</v>
      </c>
      <c r="D40" s="7">
        <v>3.2442033628245159E-2</v>
      </c>
      <c r="E40" s="7">
        <v>0.96755796637175484</v>
      </c>
      <c r="F40" s="32">
        <v>86151.002096068813</v>
      </c>
      <c r="G40" s="32">
        <v>2794.9137071076839</v>
      </c>
      <c r="H40" s="32">
        <v>424071.09163853747</v>
      </c>
      <c r="I40" s="33">
        <v>2637606.2264696443</v>
      </c>
      <c r="J40" s="31">
        <v>0.9717346164833256</v>
      </c>
      <c r="K40" s="30">
        <v>30.616082950821554</v>
      </c>
    </row>
    <row r="41" spans="1:11" ht="13.5" customHeight="1" x14ac:dyDescent="0.2">
      <c r="A41" s="9">
        <f t="shared" si="7"/>
        <v>55</v>
      </c>
      <c r="B41" s="8">
        <v>5</v>
      </c>
      <c r="C41" s="7">
        <v>9.1901700631712314E-3</v>
      </c>
      <c r="D41" s="7">
        <v>4.4969410411589576E-2</v>
      </c>
      <c r="E41" s="7">
        <v>0.95503058958841047</v>
      </c>
      <c r="F41" s="32">
        <v>83356.088388961129</v>
      </c>
      <c r="G41" s="32">
        <v>3748.4741490679298</v>
      </c>
      <c r="H41" s="32">
        <v>407878.6489588042</v>
      </c>
      <c r="I41" s="33">
        <v>2213535.1348311068</v>
      </c>
      <c r="J41" s="31">
        <v>0.96181667885644251</v>
      </c>
      <c r="K41" s="30">
        <v>26.555170445404993</v>
      </c>
    </row>
    <row r="42" spans="1:11" ht="13.5" customHeight="1" x14ac:dyDescent="0.2">
      <c r="A42" s="9">
        <f t="shared" si="7"/>
        <v>60</v>
      </c>
      <c r="B42" s="8">
        <v>5</v>
      </c>
      <c r="C42" s="7">
        <v>1.3379241150428706E-2</v>
      </c>
      <c r="D42" s="7">
        <v>6.4837272204860949E-2</v>
      </c>
      <c r="E42" s="7">
        <v>0.93516272779513909</v>
      </c>
      <c r="F42" s="32">
        <v>79607.614239893199</v>
      </c>
      <c r="G42" s="32">
        <v>5161.5405540515203</v>
      </c>
      <c r="H42" s="32">
        <v>385787.24279038282</v>
      </c>
      <c r="I42" s="33">
        <v>1805656.4858723027</v>
      </c>
      <c r="J42" s="31">
        <v>0.94583828738078268</v>
      </c>
      <c r="K42" s="30">
        <v>22.681957035303878</v>
      </c>
    </row>
    <row r="43" spans="1:11" ht="13.5" customHeight="1" x14ac:dyDescent="0.2">
      <c r="A43" s="9">
        <f t="shared" si="7"/>
        <v>65</v>
      </c>
      <c r="B43" s="8">
        <v>5</v>
      </c>
      <c r="C43" s="7">
        <v>1.9569859980145363E-2</v>
      </c>
      <c r="D43" s="7">
        <v>9.3481865446716758E-2</v>
      </c>
      <c r="E43" s="7">
        <v>0.90651813455328323</v>
      </c>
      <c r="F43" s="32">
        <v>74446.073685841679</v>
      </c>
      <c r="G43" s="32">
        <v>6959.3578433362127</v>
      </c>
      <c r="H43" s="32">
        <v>355616.12859759049</v>
      </c>
      <c r="I43" s="33">
        <v>1419869.2430819198</v>
      </c>
      <c r="J43" s="31">
        <v>0.92179338545627909</v>
      </c>
      <c r="K43" s="30">
        <v>19.072453022488329</v>
      </c>
    </row>
    <row r="44" spans="1:11" ht="13.5" customHeight="1" x14ac:dyDescent="0.2">
      <c r="A44" s="9">
        <f t="shared" si="7"/>
        <v>70</v>
      </c>
      <c r="B44" s="8">
        <v>5</v>
      </c>
      <c r="C44" s="7">
        <v>2.8684056552523408E-2</v>
      </c>
      <c r="D44" s="7">
        <v>0.13417146783480019</v>
      </c>
      <c r="E44" s="7">
        <v>0.86582853216519984</v>
      </c>
      <c r="F44" s="32">
        <v>67486.715842505466</v>
      </c>
      <c r="G44" s="32">
        <v>9054.7917239390226</v>
      </c>
      <c r="H44" s="32">
        <v>315673.33258316456</v>
      </c>
      <c r="I44" s="33">
        <v>1064253.1144843292</v>
      </c>
      <c r="J44" s="31">
        <v>0.88768002122978917</v>
      </c>
      <c r="K44" s="30">
        <v>15.769816343826674</v>
      </c>
    </row>
    <row r="45" spans="1:11" ht="13.5" customHeight="1" x14ac:dyDescent="0.2">
      <c r="A45" s="9">
        <f t="shared" si="7"/>
        <v>75</v>
      </c>
      <c r="B45" s="8">
        <v>5</v>
      </c>
      <c r="C45" s="7">
        <v>4.1989093715498534E-2</v>
      </c>
      <c r="D45" s="7">
        <v>0.19048423223669544</v>
      </c>
      <c r="E45" s="7">
        <v>0.80951576776330458</v>
      </c>
      <c r="F45" s="32">
        <v>58431.924118566443</v>
      </c>
      <c r="G45" s="32">
        <v>11130.360203837976</v>
      </c>
      <c r="H45" s="32">
        <v>265077.40984487277</v>
      </c>
      <c r="I45" s="33">
        <v>748579.78190116468</v>
      </c>
      <c r="J45" s="31">
        <v>0.83972063042429401</v>
      </c>
      <c r="K45" s="30">
        <v>12.811143791571761</v>
      </c>
    </row>
    <row r="46" spans="1:11" ht="13.5" customHeight="1" x14ac:dyDescent="0.2">
      <c r="A46" s="9">
        <f t="shared" si="7"/>
        <v>80</v>
      </c>
      <c r="B46" s="8">
        <v>5</v>
      </c>
      <c r="C46" s="7">
        <v>6.1059393260247299E-2</v>
      </c>
      <c r="D46" s="7">
        <v>0.26525912411707792</v>
      </c>
      <c r="E46" s="7">
        <v>0.73474087588292214</v>
      </c>
      <c r="F46" s="32">
        <v>47301.563914728467</v>
      </c>
      <c r="G46" s="32">
        <v>12547.171413388853</v>
      </c>
      <c r="H46" s="32">
        <v>205491.25602854107</v>
      </c>
      <c r="I46" s="33">
        <v>483502.3720562919</v>
      </c>
      <c r="J46" s="31">
        <v>0.77521225271062366</v>
      </c>
      <c r="K46" s="30">
        <v>10.221699496615205</v>
      </c>
    </row>
    <row r="47" spans="1:11" ht="13.5" customHeight="1" x14ac:dyDescent="0.2">
      <c r="A47" s="9">
        <v>85</v>
      </c>
      <c r="B47" s="8">
        <v>5</v>
      </c>
      <c r="C47" s="7">
        <v>8.8725219087078505E-2</v>
      </c>
      <c r="D47" s="7">
        <v>0.36232064332384867</v>
      </c>
      <c r="E47" s="7">
        <v>0.63767935667615139</v>
      </c>
      <c r="F47" s="32">
        <v>34754.392501339615</v>
      </c>
      <c r="G47" s="32">
        <v>12592.233849414912</v>
      </c>
      <c r="H47" s="32">
        <v>141923.95329062402</v>
      </c>
      <c r="I47" s="33">
        <v>278011.11602775083</v>
      </c>
      <c r="J47" s="31">
        <v>0.6906568972010757</v>
      </c>
      <c r="K47" s="30">
        <v>7.9993087497367377</v>
      </c>
    </row>
    <row r="48" spans="1:11" ht="13.5" customHeight="1" x14ac:dyDescent="0.2">
      <c r="A48" s="9">
        <v>90</v>
      </c>
      <c r="B48" s="8">
        <v>5</v>
      </c>
      <c r="C48" s="7">
        <v>0.12793363627456797</v>
      </c>
      <c r="D48" s="7">
        <v>0.4795133661580902</v>
      </c>
      <c r="E48" s="7">
        <v>0.52048663384190985</v>
      </c>
      <c r="F48" s="32">
        <v>22162.158651924703</v>
      </c>
      <c r="G48" s="32">
        <v>10627.051296514057</v>
      </c>
      <c r="H48" s="32">
        <v>83066.905670581778</v>
      </c>
      <c r="I48" s="33">
        <v>136087.16273712681</v>
      </c>
      <c r="J48" s="31">
        <v>0.58529165616238132</v>
      </c>
      <c r="K48" s="30">
        <v>6.1405192912157105</v>
      </c>
    </row>
    <row r="49" spans="1:12" ht="13.5" customHeight="1" x14ac:dyDescent="0.2">
      <c r="A49" s="9">
        <v>95</v>
      </c>
      <c r="B49" s="8">
        <v>5</v>
      </c>
      <c r="C49" s="7">
        <v>0.18335403352502833</v>
      </c>
      <c r="D49" s="7">
        <v>0.61110638631652803</v>
      </c>
      <c r="E49" s="7">
        <v>0.38889361368347197</v>
      </c>
      <c r="F49" s="32">
        <v>11535.107355410646</v>
      </c>
      <c r="G49" s="32">
        <v>7049.1777717382029</v>
      </c>
      <c r="H49" s="32">
        <v>38445.719661661933</v>
      </c>
      <c r="I49" s="33">
        <v>53020.257066545018</v>
      </c>
      <c r="J49" s="31">
        <v>0.46282835927614818</v>
      </c>
      <c r="K49" s="30">
        <v>4.596425107537069</v>
      </c>
    </row>
    <row r="50" spans="1:12" ht="13.5" customHeight="1" x14ac:dyDescent="0.2">
      <c r="A50" s="9" t="s">
        <v>3</v>
      </c>
      <c r="B50" s="34" t="s">
        <v>10</v>
      </c>
      <c r="C50" s="7">
        <v>0.30779224472465699</v>
      </c>
      <c r="D50" s="7">
        <v>1</v>
      </c>
      <c r="E50" s="7">
        <v>0</v>
      </c>
      <c r="F50" s="32">
        <v>4485.9295836724432</v>
      </c>
      <c r="G50" s="32">
        <v>4485.9295836724432</v>
      </c>
      <c r="H50" s="32">
        <v>14574.537404883089</v>
      </c>
      <c r="I50" s="33">
        <v>14574.537404883089</v>
      </c>
      <c r="J50" s="31">
        <v>0.27488620786185142</v>
      </c>
      <c r="K50" s="30">
        <v>3.2489447578335646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1.3690000000000001E-2</v>
      </c>
      <c r="D52" s="7">
        <v>1.3520000000000001E-2</v>
      </c>
      <c r="E52" s="7">
        <v>0.98648000000000002</v>
      </c>
      <c r="F52" s="32">
        <v>100000</v>
      </c>
      <c r="G52" s="32">
        <v>1352</v>
      </c>
      <c r="H52" s="32">
        <v>98799</v>
      </c>
      <c r="I52" s="33">
        <v>7878712</v>
      </c>
      <c r="J52" s="31"/>
      <c r="K52" s="30">
        <v>78.790000000000006</v>
      </c>
      <c r="L52" s="29"/>
    </row>
    <row r="53" spans="1:12" ht="13.5" customHeight="1" x14ac:dyDescent="0.2">
      <c r="A53" s="6">
        <v>1</v>
      </c>
      <c r="B53" s="8">
        <v>4</v>
      </c>
      <c r="C53" s="7">
        <v>2.4399999999999999E-3</v>
      </c>
      <c r="D53" s="7">
        <v>9.7000000000000003E-3</v>
      </c>
      <c r="E53" s="7">
        <v>0.99029999999999996</v>
      </c>
      <c r="F53" s="32">
        <v>98648</v>
      </c>
      <c r="G53" s="32">
        <v>957</v>
      </c>
      <c r="H53" s="32">
        <v>392098</v>
      </c>
      <c r="I53" s="33">
        <v>7779912</v>
      </c>
      <c r="J53" s="31">
        <v>0.98180000000000001</v>
      </c>
      <c r="K53" s="30">
        <v>78.87</v>
      </c>
    </row>
    <row r="54" spans="1:12" ht="13.5" customHeight="1" x14ac:dyDescent="0.2">
      <c r="A54" s="6">
        <v>5</v>
      </c>
      <c r="B54" s="8">
        <v>5</v>
      </c>
      <c r="C54" s="7">
        <v>5.2999999999999998E-4</v>
      </c>
      <c r="D54" s="7">
        <v>2.63E-3</v>
      </c>
      <c r="E54" s="7">
        <v>0.99736999999999998</v>
      </c>
      <c r="F54" s="32">
        <v>97690</v>
      </c>
      <c r="G54" s="32">
        <v>257</v>
      </c>
      <c r="H54" s="32">
        <v>487743</v>
      </c>
      <c r="I54" s="33">
        <v>7387814</v>
      </c>
      <c r="J54" s="31">
        <v>0.99356999999999995</v>
      </c>
      <c r="K54" s="30">
        <v>75.62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6.2E-4</v>
      </c>
      <c r="D55" s="7">
        <v>3.0899999999999999E-3</v>
      </c>
      <c r="E55" s="7">
        <v>0.99690999999999996</v>
      </c>
      <c r="F55" s="32">
        <v>97433</v>
      </c>
      <c r="G55" s="32">
        <v>301</v>
      </c>
      <c r="H55" s="32">
        <v>486476</v>
      </c>
      <c r="I55" s="33">
        <v>6900071</v>
      </c>
      <c r="J55" s="31">
        <v>0.99739999999999995</v>
      </c>
      <c r="K55" s="30">
        <v>70.819999999999993</v>
      </c>
    </row>
    <row r="56" spans="1:12" ht="13.5" customHeight="1" x14ac:dyDescent="0.2">
      <c r="A56" s="9">
        <f t="shared" si="8"/>
        <v>15</v>
      </c>
      <c r="B56" s="8">
        <v>5</v>
      </c>
      <c r="C56" s="7">
        <v>8.5999999999999998E-4</v>
      </c>
      <c r="D56" s="7">
        <v>4.28E-3</v>
      </c>
      <c r="E56" s="7">
        <v>0.99572000000000005</v>
      </c>
      <c r="F56" s="32">
        <v>97132</v>
      </c>
      <c r="G56" s="32">
        <v>415</v>
      </c>
      <c r="H56" s="32">
        <v>484660</v>
      </c>
      <c r="I56" s="33">
        <v>6413595</v>
      </c>
      <c r="J56" s="31">
        <v>0.99626999999999999</v>
      </c>
      <c r="K56" s="30">
        <v>66.03</v>
      </c>
    </row>
    <row r="57" spans="1:12" ht="13.5" customHeight="1" x14ac:dyDescent="0.2">
      <c r="A57" s="9">
        <f t="shared" si="8"/>
        <v>20</v>
      </c>
      <c r="B57" s="8">
        <v>5</v>
      </c>
      <c r="C57" s="7">
        <v>1.15E-3</v>
      </c>
      <c r="D57" s="7">
        <v>5.7499999999999999E-3</v>
      </c>
      <c r="E57" s="7">
        <v>0.99424999999999997</v>
      </c>
      <c r="F57" s="32">
        <v>96717</v>
      </c>
      <c r="G57" s="32">
        <v>556</v>
      </c>
      <c r="H57" s="32">
        <v>482263</v>
      </c>
      <c r="I57" s="33">
        <v>5928935</v>
      </c>
      <c r="J57" s="31">
        <v>0.99505999999999994</v>
      </c>
      <c r="K57" s="30">
        <v>61.3</v>
      </c>
    </row>
    <row r="58" spans="1:12" ht="13.5" customHeight="1" x14ac:dyDescent="0.2">
      <c r="A58" s="9">
        <f t="shared" si="8"/>
        <v>25</v>
      </c>
      <c r="B58" s="8">
        <v>5</v>
      </c>
      <c r="C58" s="7">
        <v>1.4599999999999999E-3</v>
      </c>
      <c r="D58" s="7">
        <v>7.2899999999999996E-3</v>
      </c>
      <c r="E58" s="7">
        <v>0.99270999999999998</v>
      </c>
      <c r="F58" s="32">
        <v>96161</v>
      </c>
      <c r="G58" s="32">
        <v>701</v>
      </c>
      <c r="H58" s="32">
        <v>479097</v>
      </c>
      <c r="I58" s="33">
        <v>5446672</v>
      </c>
      <c r="J58" s="31">
        <v>0.99343999999999999</v>
      </c>
      <c r="K58" s="30">
        <v>56.64</v>
      </c>
    </row>
    <row r="59" spans="1:12" ht="13.5" customHeight="1" x14ac:dyDescent="0.2">
      <c r="A59" s="9">
        <f t="shared" si="8"/>
        <v>30</v>
      </c>
      <c r="B59" s="8">
        <v>5</v>
      </c>
      <c r="C59" s="7">
        <v>1.73E-3</v>
      </c>
      <c r="D59" s="7">
        <v>8.6199999999999992E-3</v>
      </c>
      <c r="E59" s="7">
        <v>0.99138000000000004</v>
      </c>
      <c r="F59" s="32">
        <v>95459</v>
      </c>
      <c r="G59" s="32">
        <v>823</v>
      </c>
      <c r="H59" s="32">
        <v>475291</v>
      </c>
      <c r="I59" s="33">
        <v>4967575</v>
      </c>
      <c r="J59" s="31">
        <v>0.99206000000000005</v>
      </c>
      <c r="K59" s="30">
        <v>52.04</v>
      </c>
    </row>
    <row r="60" spans="1:12" ht="13.5" customHeight="1" x14ac:dyDescent="0.2">
      <c r="A60" s="9">
        <f t="shared" si="8"/>
        <v>35</v>
      </c>
      <c r="B60" s="8">
        <v>5</v>
      </c>
      <c r="C60" s="7">
        <v>2.0300000000000001E-3</v>
      </c>
      <c r="D60" s="7">
        <v>1.0120000000000001E-2</v>
      </c>
      <c r="E60" s="7">
        <v>0.98987999999999998</v>
      </c>
      <c r="F60" s="32">
        <v>94636</v>
      </c>
      <c r="G60" s="32">
        <v>958</v>
      </c>
      <c r="H60" s="32">
        <v>470842</v>
      </c>
      <c r="I60" s="33">
        <v>4492284</v>
      </c>
      <c r="J60" s="31">
        <v>0.99063999999999997</v>
      </c>
      <c r="K60" s="30">
        <v>47.47</v>
      </c>
    </row>
    <row r="61" spans="1:12" ht="13.5" customHeight="1" x14ac:dyDescent="0.2">
      <c r="A61" s="9">
        <f t="shared" si="8"/>
        <v>40</v>
      </c>
      <c r="B61" s="8">
        <v>5</v>
      </c>
      <c r="C61" s="7">
        <v>2.3900000000000002E-3</v>
      </c>
      <c r="D61" s="7">
        <v>1.1900000000000001E-2</v>
      </c>
      <c r="E61" s="7">
        <v>0.98809999999999998</v>
      </c>
      <c r="F61" s="32">
        <v>93679</v>
      </c>
      <c r="G61" s="32">
        <v>1114</v>
      </c>
      <c r="H61" s="32">
        <v>465683</v>
      </c>
      <c r="I61" s="33">
        <v>4021442</v>
      </c>
      <c r="J61" s="31">
        <v>0.98904000000000003</v>
      </c>
      <c r="K61" s="30">
        <v>42.93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2.97E-3</v>
      </c>
      <c r="D62" s="7">
        <v>1.473E-2</v>
      </c>
      <c r="E62" s="7">
        <v>0.98526999999999998</v>
      </c>
      <c r="F62" s="32">
        <v>92564</v>
      </c>
      <c r="G62" s="32">
        <v>1364</v>
      </c>
      <c r="H62" s="32">
        <v>459536</v>
      </c>
      <c r="I62" s="33">
        <v>3555760</v>
      </c>
      <c r="J62" s="31">
        <v>0.98680000000000001</v>
      </c>
      <c r="K62" s="30">
        <v>38.409999999999997</v>
      </c>
    </row>
    <row r="63" spans="1:12" ht="13.5" customHeight="1" x14ac:dyDescent="0.2">
      <c r="A63" s="9">
        <f t="shared" si="8"/>
        <v>50</v>
      </c>
      <c r="B63" s="8">
        <v>5</v>
      </c>
      <c r="C63" s="7">
        <v>3.9199999999999999E-3</v>
      </c>
      <c r="D63" s="7">
        <v>1.9429999999999999E-2</v>
      </c>
      <c r="E63" s="7">
        <v>0.98057000000000005</v>
      </c>
      <c r="F63" s="32">
        <v>91200</v>
      </c>
      <c r="G63" s="32">
        <v>1772</v>
      </c>
      <c r="H63" s="32">
        <v>451784</v>
      </c>
      <c r="I63" s="33">
        <v>3096224</v>
      </c>
      <c r="J63" s="31">
        <v>0.98312999999999995</v>
      </c>
      <c r="K63" s="30">
        <v>33.950000000000003</v>
      </c>
    </row>
    <row r="64" spans="1:12" ht="13.5" customHeight="1" x14ac:dyDescent="0.2">
      <c r="A64" s="9">
        <f t="shared" si="8"/>
        <v>55</v>
      </c>
      <c r="B64" s="8">
        <v>5</v>
      </c>
      <c r="C64" s="7">
        <v>5.5900000000000004E-3</v>
      </c>
      <c r="D64" s="7">
        <v>2.76E-2</v>
      </c>
      <c r="E64" s="7">
        <v>0.97240000000000004</v>
      </c>
      <c r="F64" s="32">
        <v>89428</v>
      </c>
      <c r="G64" s="32">
        <v>2468</v>
      </c>
      <c r="H64" s="32">
        <v>441315</v>
      </c>
      <c r="I64" s="33">
        <v>2644440</v>
      </c>
      <c r="J64" s="31">
        <v>0.97682999999999998</v>
      </c>
      <c r="K64" s="30">
        <v>29.57</v>
      </c>
    </row>
    <row r="65" spans="1:11" ht="13.5" customHeight="1" x14ac:dyDescent="0.2">
      <c r="A65" s="9">
        <f t="shared" si="8"/>
        <v>60</v>
      </c>
      <c r="B65" s="8">
        <v>5</v>
      </c>
      <c r="C65" s="7">
        <v>8.2799999999999992E-3</v>
      </c>
      <c r="D65" s="7">
        <v>4.061E-2</v>
      </c>
      <c r="E65" s="7">
        <v>0.95938999999999997</v>
      </c>
      <c r="F65" s="32">
        <v>86960</v>
      </c>
      <c r="G65" s="32">
        <v>3531</v>
      </c>
      <c r="H65" s="32">
        <v>426495</v>
      </c>
      <c r="I65" s="33">
        <v>2203125</v>
      </c>
      <c r="J65" s="31">
        <v>0.96641999999999995</v>
      </c>
      <c r="K65" s="30">
        <v>25.33</v>
      </c>
    </row>
    <row r="66" spans="1:11" ht="13.5" customHeight="1" x14ac:dyDescent="0.2">
      <c r="A66" s="9">
        <f t="shared" si="8"/>
        <v>65</v>
      </c>
      <c r="B66" s="8">
        <v>5</v>
      </c>
      <c r="C66" s="7">
        <v>1.2840000000000001E-2</v>
      </c>
      <c r="D66" s="7">
        <v>6.2330000000000003E-2</v>
      </c>
      <c r="E66" s="7">
        <v>0.93767</v>
      </c>
      <c r="F66" s="32">
        <v>83429</v>
      </c>
      <c r="G66" s="32">
        <v>5200</v>
      </c>
      <c r="H66" s="32">
        <v>404963</v>
      </c>
      <c r="I66" s="33">
        <v>1776631</v>
      </c>
      <c r="J66" s="31">
        <v>0.94950999999999997</v>
      </c>
      <c r="K66" s="30">
        <v>21.3</v>
      </c>
    </row>
    <row r="67" spans="1:11" ht="13.5" customHeight="1" x14ac:dyDescent="0.2">
      <c r="A67" s="9">
        <f t="shared" si="8"/>
        <v>70</v>
      </c>
      <c r="B67" s="8">
        <v>5</v>
      </c>
      <c r="C67" s="7">
        <v>2.0369999999999999E-2</v>
      </c>
      <c r="D67" s="7">
        <v>9.7189999999999999E-2</v>
      </c>
      <c r="E67" s="7">
        <v>0.90281</v>
      </c>
      <c r="F67" s="32">
        <v>78229</v>
      </c>
      <c r="G67" s="32">
        <v>7603</v>
      </c>
      <c r="H67" s="32">
        <v>373231</v>
      </c>
      <c r="I67" s="33">
        <v>1371668</v>
      </c>
      <c r="J67" s="31">
        <v>0.92164000000000001</v>
      </c>
      <c r="K67" s="30">
        <v>17.53</v>
      </c>
    </row>
    <row r="68" spans="1:11" ht="13.5" customHeight="1" x14ac:dyDescent="0.2">
      <c r="A68" s="9">
        <f t="shared" si="8"/>
        <v>75</v>
      </c>
      <c r="B68" s="8">
        <v>5</v>
      </c>
      <c r="C68" s="7">
        <v>3.2160000000000001E-2</v>
      </c>
      <c r="D68" s="7">
        <v>0.14935999999999999</v>
      </c>
      <c r="E68" s="7">
        <v>0.85063999999999995</v>
      </c>
      <c r="F68" s="32">
        <v>70626</v>
      </c>
      <c r="G68" s="32">
        <v>10549</v>
      </c>
      <c r="H68" s="32">
        <v>327990</v>
      </c>
      <c r="I68" s="33">
        <v>998437</v>
      </c>
      <c r="J68" s="31">
        <v>0.87878999999999996</v>
      </c>
      <c r="K68" s="30">
        <v>14.14</v>
      </c>
    </row>
    <row r="69" spans="1:11" ht="13.5" customHeight="1" x14ac:dyDescent="0.2">
      <c r="A69" s="9">
        <f t="shared" si="8"/>
        <v>80</v>
      </c>
      <c r="B69" s="8">
        <v>5</v>
      </c>
      <c r="C69" s="7">
        <v>5.0259999999999999E-2</v>
      </c>
      <c r="D69" s="7">
        <v>0.22398000000000001</v>
      </c>
      <c r="E69" s="7">
        <v>0.77602000000000004</v>
      </c>
      <c r="F69" s="32">
        <v>60077</v>
      </c>
      <c r="G69" s="32">
        <v>13456</v>
      </c>
      <c r="H69" s="32">
        <v>267761</v>
      </c>
      <c r="I69" s="33">
        <v>670446</v>
      </c>
      <c r="J69" s="31">
        <v>0.81637000000000004</v>
      </c>
      <c r="K69" s="30">
        <v>11.16</v>
      </c>
    </row>
    <row r="70" spans="1:11" ht="13.5" customHeight="1" x14ac:dyDescent="0.2">
      <c r="A70" s="9">
        <v>85</v>
      </c>
      <c r="B70" s="8">
        <v>5</v>
      </c>
      <c r="C70" s="7">
        <v>7.7229999999999993E-2</v>
      </c>
      <c r="D70" s="7">
        <v>0.32396000000000003</v>
      </c>
      <c r="E70" s="7">
        <v>0.67603999999999997</v>
      </c>
      <c r="F70" s="32">
        <v>46621</v>
      </c>
      <c r="G70" s="32">
        <v>15103</v>
      </c>
      <c r="H70" s="32">
        <v>195564</v>
      </c>
      <c r="I70" s="33">
        <v>402685</v>
      </c>
      <c r="J70" s="31">
        <v>0.73036999999999996</v>
      </c>
      <c r="K70" s="30">
        <v>8.64</v>
      </c>
    </row>
    <row r="71" spans="1:11" ht="13.5" customHeight="1" x14ac:dyDescent="0.2">
      <c r="A71" s="9">
        <v>90</v>
      </c>
      <c r="B71" s="8">
        <v>5</v>
      </c>
      <c r="C71" s="7">
        <v>0.11608</v>
      </c>
      <c r="D71" s="7">
        <v>0.44681999999999999</v>
      </c>
      <c r="E71" s="7">
        <v>0.55318000000000001</v>
      </c>
      <c r="F71" s="32">
        <v>31518</v>
      </c>
      <c r="G71" s="32">
        <v>14083</v>
      </c>
      <c r="H71" s="32">
        <v>121322</v>
      </c>
      <c r="I71" s="33">
        <v>207122</v>
      </c>
      <c r="J71" s="31">
        <v>0.62036999999999998</v>
      </c>
      <c r="K71" s="30">
        <v>6.57</v>
      </c>
    </row>
    <row r="72" spans="1:11" ht="13.5" customHeight="1" x14ac:dyDescent="0.2">
      <c r="A72" s="9">
        <v>95</v>
      </c>
      <c r="B72" s="8">
        <v>5</v>
      </c>
      <c r="C72" s="7">
        <v>0.16905999999999999</v>
      </c>
      <c r="D72" s="7">
        <v>0.58059000000000005</v>
      </c>
      <c r="E72" s="7">
        <v>0.41941000000000001</v>
      </c>
      <c r="F72" s="32">
        <v>17435</v>
      </c>
      <c r="G72" s="32">
        <v>10123</v>
      </c>
      <c r="H72" s="32">
        <v>59877</v>
      </c>
      <c r="I72" s="33">
        <v>85800</v>
      </c>
      <c r="J72" s="31">
        <v>0.49353999999999998</v>
      </c>
      <c r="K72" s="30">
        <v>4.92</v>
      </c>
    </row>
    <row r="73" spans="1:11" ht="13.5" customHeight="1" x14ac:dyDescent="0.2">
      <c r="A73" s="9" t="s">
        <v>3</v>
      </c>
      <c r="B73" s="34" t="s">
        <v>10</v>
      </c>
      <c r="C73" s="7">
        <v>0.28208</v>
      </c>
      <c r="D73" s="7">
        <v>1</v>
      </c>
      <c r="E73" s="7">
        <v>0</v>
      </c>
      <c r="F73" s="32">
        <v>7312</v>
      </c>
      <c r="G73" s="32">
        <v>7312</v>
      </c>
      <c r="H73" s="32">
        <v>25923</v>
      </c>
      <c r="I73" s="33">
        <v>25923</v>
      </c>
      <c r="J73" s="31">
        <v>0.30213000000000001</v>
      </c>
      <c r="K73" s="30">
        <v>3.55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0.10943987155726992</v>
      </c>
      <c r="E75" s="37" t="s">
        <v>6</v>
      </c>
      <c r="F75" s="17" t="s">
        <v>8</v>
      </c>
      <c r="G75" s="18">
        <f>+(H29-F30)/G29</f>
        <v>0.10730037144766648</v>
      </c>
      <c r="H75" s="37" t="s">
        <v>7</v>
      </c>
      <c r="I75" s="15" t="s">
        <v>8</v>
      </c>
      <c r="J75" s="16">
        <f>(H52-F53)/G52</f>
        <v>0.11168639053254438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1.4069514253288513</v>
      </c>
      <c r="E76" s="38"/>
      <c r="F76" s="20" t="s">
        <v>9</v>
      </c>
      <c r="G76" s="18">
        <f>+(H30-4*F31)/G30</f>
        <v>1.4153629783128872</v>
      </c>
      <c r="H76" s="38"/>
      <c r="I76" s="19" t="s">
        <v>9</v>
      </c>
      <c r="J76" s="16">
        <f>(H53-4*F54)/G53</f>
        <v>1.3981191222570533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30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1.4175012401409127E-2</v>
      </c>
      <c r="D6" s="7">
        <f t="shared" si="0"/>
        <v>1.3994526683676161E-2</v>
      </c>
      <c r="E6" s="7">
        <f t="shared" si="0"/>
        <v>0.98600547331632393</v>
      </c>
      <c r="F6" s="32">
        <f t="shared" si="0"/>
        <v>100000</v>
      </c>
      <c r="G6" s="32">
        <f t="shared" si="0"/>
        <v>1399.4526683676161</v>
      </c>
      <c r="H6" s="32">
        <f t="shared" si="0"/>
        <v>98747.59913552794</v>
      </c>
      <c r="I6" s="33">
        <f t="shared" si="0"/>
        <v>7745801.2630257029</v>
      </c>
      <c r="J6" s="31"/>
      <c r="K6" s="30">
        <f t="shared" ref="K6:K27" si="1">+K29*0.5122+K52*0.4878</f>
        <v>77.458466284257028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2.0664344047100144E-3</v>
      </c>
      <c r="D7" s="7">
        <f t="shared" si="0"/>
        <v>8.2226635318845033E-3</v>
      </c>
      <c r="E7" s="7">
        <f t="shared" si="0"/>
        <v>0.9917773364681155</v>
      </c>
      <c r="F7" s="32">
        <f t="shared" si="0"/>
        <v>98600.547331632377</v>
      </c>
      <c r="G7" s="32">
        <f t="shared" si="0"/>
        <v>811.07921267305301</v>
      </c>
      <c r="H7" s="32">
        <f t="shared" si="0"/>
        <v>392294.77360808756</v>
      </c>
      <c r="I7" s="33">
        <f t="shared" si="0"/>
        <v>7647053.6638901755</v>
      </c>
      <c r="J7" s="31">
        <f t="shared" ref="J7:J27" si="2">+J30*0.5122+J53*0.4878</f>
        <v>0.98208669668723103</v>
      </c>
      <c r="K7" s="30">
        <f t="shared" si="1"/>
        <v>77.553414611956697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4.5205801670113481E-4</v>
      </c>
      <c r="D8" s="7">
        <f t="shared" si="0"/>
        <v>2.254182343019764E-3</v>
      </c>
      <c r="E8" s="7">
        <f t="shared" si="0"/>
        <v>0.99774581765698023</v>
      </c>
      <c r="F8" s="32">
        <f t="shared" si="0"/>
        <v>97789.468118959339</v>
      </c>
      <c r="G8" s="32">
        <f t="shared" si="0"/>
        <v>220.58018896390931</v>
      </c>
      <c r="H8" s="32">
        <f t="shared" si="0"/>
        <v>488336.88212508947</v>
      </c>
      <c r="I8" s="33">
        <f t="shared" si="0"/>
        <v>7254758.890282087</v>
      </c>
      <c r="J8" s="31">
        <f t="shared" si="2"/>
        <v>0.99448857998911822</v>
      </c>
      <c r="K8" s="30">
        <f t="shared" si="1"/>
        <v>74.185641833898387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5.5813817813795742E-4</v>
      </c>
      <c r="D9" s="7">
        <f t="shared" si="0"/>
        <v>2.7939284828897666E-3</v>
      </c>
      <c r="E9" s="7">
        <f t="shared" si="0"/>
        <v>0.99720607151711027</v>
      </c>
      <c r="F9" s="32">
        <f t="shared" si="0"/>
        <v>97568.887929995428</v>
      </c>
      <c r="G9" s="32">
        <f t="shared" si="0"/>
        <v>272.54010848011376</v>
      </c>
      <c r="H9" s="32">
        <f t="shared" si="0"/>
        <v>487239.64208115352</v>
      </c>
      <c r="I9" s="33">
        <f t="shared" si="0"/>
        <v>6766422.0081569981</v>
      </c>
      <c r="J9" s="31">
        <f t="shared" si="2"/>
        <v>0.99775183235616161</v>
      </c>
      <c r="K9" s="30">
        <f t="shared" si="1"/>
        <v>69.347750930010449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1.0516515061825258E-3</v>
      </c>
      <c r="D10" s="7">
        <f t="shared" si="0"/>
        <v>5.2536220454961497E-3</v>
      </c>
      <c r="E10" s="7">
        <f t="shared" si="0"/>
        <v>0.99474637795450382</v>
      </c>
      <c r="F10" s="32">
        <f t="shared" si="0"/>
        <v>97296.347821515315</v>
      </c>
      <c r="G10" s="32">
        <f t="shared" si="0"/>
        <v>510.94654965968908</v>
      </c>
      <c r="H10" s="32">
        <f t="shared" si="0"/>
        <v>485316.18603371171</v>
      </c>
      <c r="I10" s="33">
        <f t="shared" si="0"/>
        <v>6279182.3660758445</v>
      </c>
      <c r="J10" s="31">
        <f t="shared" si="2"/>
        <v>0.99605202638104429</v>
      </c>
      <c r="K10" s="30">
        <f t="shared" si="1"/>
        <v>64.535367375882771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1.6965816845567524E-3</v>
      </c>
      <c r="D11" s="7">
        <f t="shared" si="0"/>
        <v>8.4416800889923829E-3</v>
      </c>
      <c r="E11" s="7">
        <f t="shared" si="0"/>
        <v>0.99155831991100762</v>
      </c>
      <c r="F11" s="32">
        <f t="shared" si="0"/>
        <v>96784.913471855631</v>
      </c>
      <c r="G11" s="32">
        <f t="shared" si="0"/>
        <v>816.76331407336431</v>
      </c>
      <c r="H11" s="32">
        <f t="shared" si="0"/>
        <v>481999.73002088588</v>
      </c>
      <c r="I11" s="33">
        <f t="shared" si="0"/>
        <v>5793866.667842133</v>
      </c>
      <c r="J11" s="31">
        <f t="shared" si="2"/>
        <v>0.99316657585112456</v>
      </c>
      <c r="K11" s="30">
        <f t="shared" si="1"/>
        <v>59.860931075135042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2.1513902022816129E-3</v>
      </c>
      <c r="D12" s="7">
        <f t="shared" si="0"/>
        <v>1.06847270956297E-2</v>
      </c>
      <c r="E12" s="7">
        <f t="shared" si="0"/>
        <v>0.98931527290437038</v>
      </c>
      <c r="F12" s="32">
        <f t="shared" si="0"/>
        <v>95968.150157782249</v>
      </c>
      <c r="G12" s="32">
        <f t="shared" si="0"/>
        <v>1023.837713670594</v>
      </c>
      <c r="H12" s="32">
        <f t="shared" si="0"/>
        <v>477334.96842999931</v>
      </c>
      <c r="I12" s="33">
        <f t="shared" si="0"/>
        <v>5311866.9378212467</v>
      </c>
      <c r="J12" s="31">
        <f t="shared" si="2"/>
        <v>0.99031360102299115</v>
      </c>
      <c r="K12" s="30">
        <f t="shared" si="1"/>
        <v>55.341868017199303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2.3931677404615982E-3</v>
      </c>
      <c r="D13" s="7">
        <f t="shared" si="0"/>
        <v>1.189832957726583E-2</v>
      </c>
      <c r="E13" s="7">
        <f t="shared" si="0"/>
        <v>0.98810167042273411</v>
      </c>
      <c r="F13" s="32">
        <f t="shared" si="0"/>
        <v>94944.800244111655</v>
      </c>
      <c r="G13" s="32">
        <f t="shared" si="0"/>
        <v>1126.560047070976</v>
      </c>
      <c r="H13" s="32">
        <f t="shared" si="0"/>
        <v>471941.12695776107</v>
      </c>
      <c r="I13" s="33">
        <f t="shared" si="0"/>
        <v>4834531.481591247</v>
      </c>
      <c r="J13" s="31">
        <f t="shared" si="2"/>
        <v>0.98867571280393363</v>
      </c>
      <c r="K13" s="30">
        <f t="shared" si="1"/>
        <v>50.902472261980165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2.6124106716059058E-3</v>
      </c>
      <c r="D14" s="7">
        <f t="shared" si="0"/>
        <v>1.2983235244498473E-2</v>
      </c>
      <c r="E14" s="7">
        <f t="shared" si="0"/>
        <v>0.98701676475550149</v>
      </c>
      <c r="F14" s="32">
        <f t="shared" si="0"/>
        <v>93818.240197040694</v>
      </c>
      <c r="G14" s="32">
        <f t="shared" si="0"/>
        <v>1213.9681999118293</v>
      </c>
      <c r="H14" s="32">
        <f t="shared" si="0"/>
        <v>466094.70665282256</v>
      </c>
      <c r="I14" s="33">
        <f t="shared" si="0"/>
        <v>4362590.3546334868</v>
      </c>
      <c r="J14" s="31">
        <f t="shared" si="2"/>
        <v>0.98757201403737838</v>
      </c>
      <c r="K14" s="30">
        <f t="shared" si="1"/>
        <v>46.480300548681427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2.960252473647982E-3</v>
      </c>
      <c r="D15" s="7">
        <f t="shared" si="0"/>
        <v>1.4683609961848436E-2</v>
      </c>
      <c r="E15" s="7">
        <f t="shared" si="0"/>
        <v>0.98531639003815152</v>
      </c>
      <c r="F15" s="32">
        <f t="shared" si="0"/>
        <v>92604.271997128846</v>
      </c>
      <c r="G15" s="32">
        <f t="shared" si="0"/>
        <v>1354.5272152226516</v>
      </c>
      <c r="H15" s="32">
        <f t="shared" si="0"/>
        <v>459712.45892574836</v>
      </c>
      <c r="I15" s="33">
        <f t="shared" si="0"/>
        <v>3896495.6479806639</v>
      </c>
      <c r="J15" s="31">
        <f t="shared" si="2"/>
        <v>0.98625583639931014</v>
      </c>
      <c r="K15" s="30">
        <f t="shared" si="1"/>
        <v>42.050945686593479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3.6212043686576559E-3</v>
      </c>
      <c r="D16" s="7">
        <f t="shared" si="4"/>
        <v>1.7940978524035787E-2</v>
      </c>
      <c r="E16" s="7">
        <f t="shared" si="4"/>
        <v>0.98205902147596424</v>
      </c>
      <c r="F16" s="32">
        <f t="shared" si="4"/>
        <v>91249.744781906207</v>
      </c>
      <c r="G16" s="32">
        <f t="shared" si="4"/>
        <v>1629.5244546582076</v>
      </c>
      <c r="H16" s="32">
        <f t="shared" si="4"/>
        <v>452318.21004447644</v>
      </c>
      <c r="I16" s="33">
        <f t="shared" si="4"/>
        <v>3436783.1890549157</v>
      </c>
      <c r="J16" s="31">
        <f t="shared" si="2"/>
        <v>0.98384766535871715</v>
      </c>
      <c r="K16" s="30">
        <f t="shared" si="1"/>
        <v>37.634364614389831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4.7759053800449543E-3</v>
      </c>
      <c r="D17" s="7">
        <f t="shared" si="4"/>
        <v>2.358460716261411E-2</v>
      </c>
      <c r="E17" s="7">
        <f t="shared" si="4"/>
        <v>0.97641539283738599</v>
      </c>
      <c r="F17" s="32">
        <f t="shared" si="4"/>
        <v>89619.732527248008</v>
      </c>
      <c r="G17" s="32">
        <f t="shared" si="4"/>
        <v>2102.0048679179181</v>
      </c>
      <c r="H17" s="32">
        <f t="shared" si="4"/>
        <v>443083.75696505071</v>
      </c>
      <c r="I17" s="33">
        <f t="shared" si="4"/>
        <v>2984464.9790104395</v>
      </c>
      <c r="J17" s="31">
        <f t="shared" si="2"/>
        <v>0.97947891509585927</v>
      </c>
      <c r="K17" s="30">
        <f t="shared" si="1"/>
        <v>33.270102703801854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6.7111857534061653E-3</v>
      </c>
      <c r="D18" s="7">
        <f t="shared" si="4"/>
        <v>3.3016628202551662E-2</v>
      </c>
      <c r="E18" s="7">
        <f t="shared" si="4"/>
        <v>0.96698337179744831</v>
      </c>
      <c r="F18" s="32">
        <f t="shared" si="4"/>
        <v>87517.727659330092</v>
      </c>
      <c r="G18" s="32">
        <f t="shared" si="4"/>
        <v>2871.2161430835863</v>
      </c>
      <c r="H18" s="32">
        <f t="shared" si="4"/>
        <v>430790.92882473022</v>
      </c>
      <c r="I18" s="33">
        <f t="shared" si="4"/>
        <v>2541381.2220453881</v>
      </c>
      <c r="J18" s="31">
        <f t="shared" si="2"/>
        <v>0.97209052453204392</v>
      </c>
      <c r="K18" s="30">
        <f t="shared" si="1"/>
        <v>28.999225601333386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9.8331740237380359E-3</v>
      </c>
      <c r="D19" s="7">
        <f t="shared" si="4"/>
        <v>4.8008748427987066E-2</v>
      </c>
      <c r="E19" s="7">
        <f t="shared" si="4"/>
        <v>0.95199125157201292</v>
      </c>
      <c r="F19" s="32">
        <f t="shared" si="4"/>
        <v>84646.511516246494</v>
      </c>
      <c r="G19" s="32">
        <f t="shared" si="4"/>
        <v>4032.6825412644384</v>
      </c>
      <c r="H19" s="32">
        <f t="shared" si="4"/>
        <v>413706.15778237663</v>
      </c>
      <c r="I19" s="33">
        <f t="shared" si="4"/>
        <v>2110590.7810206581</v>
      </c>
      <c r="J19" s="31">
        <f t="shared" si="2"/>
        <v>0.96005884709219624</v>
      </c>
      <c r="K19" s="30">
        <f t="shared" si="1"/>
        <v>24.892890610719235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1.4723703897545381E-2</v>
      </c>
      <c r="D20" s="7">
        <f t="shared" si="4"/>
        <v>7.1053599171627124E-2</v>
      </c>
      <c r="E20" s="7">
        <f t="shared" si="4"/>
        <v>0.92894640082837288</v>
      </c>
      <c r="F20" s="32">
        <f t="shared" si="4"/>
        <v>80613.828974982054</v>
      </c>
      <c r="G20" s="32">
        <f t="shared" si="4"/>
        <v>5679.2876635729481</v>
      </c>
      <c r="H20" s="32">
        <f t="shared" si="4"/>
        <v>389638.21368178283</v>
      </c>
      <c r="I20" s="33">
        <f t="shared" si="4"/>
        <v>1696884.6232382816</v>
      </c>
      <c r="J20" s="31">
        <f t="shared" si="2"/>
        <v>0.94134692955277455</v>
      </c>
      <c r="K20" s="30">
        <f t="shared" si="1"/>
        <v>21.007922273046862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2.2298258582773373E-2</v>
      </c>
      <c r="D21" s="7">
        <f t="shared" si="4"/>
        <v>0.10575218483343557</v>
      </c>
      <c r="E21" s="7">
        <f t="shared" si="4"/>
        <v>0.89424781516656449</v>
      </c>
      <c r="F21" s="32">
        <f t="shared" si="4"/>
        <v>74935.029111409094</v>
      </c>
      <c r="G21" s="32">
        <f t="shared" si="4"/>
        <v>7856.3559431189124</v>
      </c>
      <c r="H21" s="32">
        <f t="shared" si="4"/>
        <v>355999.3626589817</v>
      </c>
      <c r="I21" s="33">
        <f t="shared" si="4"/>
        <v>1307245.9217564987</v>
      </c>
      <c r="J21" s="31">
        <f t="shared" si="2"/>
        <v>0.91292285718702404</v>
      </c>
      <c r="K21" s="30">
        <f t="shared" si="1"/>
        <v>17.400866471801841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3.3731516814919524E-2</v>
      </c>
      <c r="D22" s="7">
        <f t="shared" si="4"/>
        <v>0.15586352928459571</v>
      </c>
      <c r="E22" s="7">
        <f t="shared" si="4"/>
        <v>0.84413647071540421</v>
      </c>
      <c r="F22" s="32">
        <f t="shared" si="4"/>
        <v>67078.1853682902</v>
      </c>
      <c r="G22" s="32">
        <f t="shared" si="4"/>
        <v>10371.810409711874</v>
      </c>
      <c r="H22" s="32">
        <f t="shared" si="4"/>
        <v>310479.13755990169</v>
      </c>
      <c r="I22" s="33">
        <f t="shared" si="4"/>
        <v>951247.04689751705</v>
      </c>
      <c r="J22" s="31">
        <f t="shared" si="2"/>
        <v>0.87106456401213617</v>
      </c>
      <c r="K22" s="30">
        <f t="shared" si="1"/>
        <v>14.140284708113498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5.0731919166487845E-2</v>
      </c>
      <c r="D23" s="7">
        <f t="shared" si="4"/>
        <v>0.22558239547476727</v>
      </c>
      <c r="E23" s="7">
        <f t="shared" si="4"/>
        <v>0.77441760452523278</v>
      </c>
      <c r="F23" s="32">
        <f t="shared" si="4"/>
        <v>56706.374958578323</v>
      </c>
      <c r="G23" s="32">
        <f t="shared" si="4"/>
        <v>12709.672795763408</v>
      </c>
      <c r="H23" s="32">
        <f t="shared" si="4"/>
        <v>252552.96590915456</v>
      </c>
      <c r="I23" s="33">
        <f t="shared" si="4"/>
        <v>640767.90933761536</v>
      </c>
      <c r="J23" s="31">
        <f t="shared" si="2"/>
        <v>0.81208067035116382</v>
      </c>
      <c r="K23" s="30">
        <f t="shared" si="1"/>
        <v>11.264724072959789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7.5768225312069518E-2</v>
      </c>
      <c r="D24" s="7">
        <f t="shared" si="4"/>
        <v>0.31853614408663178</v>
      </c>
      <c r="E24" s="7">
        <f t="shared" si="4"/>
        <v>0.68146385591336822</v>
      </c>
      <c r="F24" s="32">
        <f t="shared" si="4"/>
        <v>43996.702162814909</v>
      </c>
      <c r="G24" s="32">
        <f t="shared" si="4"/>
        <v>13950.31966155898</v>
      </c>
      <c r="H24" s="32">
        <f t="shared" si="4"/>
        <v>185235.84438059904</v>
      </c>
      <c r="I24" s="33">
        <f t="shared" si="4"/>
        <v>388214.94342846074</v>
      </c>
      <c r="J24" s="31">
        <f t="shared" si="2"/>
        <v>0.73198182680873769</v>
      </c>
      <c r="K24" s="30">
        <f t="shared" si="1"/>
        <v>8.8001902673503452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0.11169666797530961</v>
      </c>
      <c r="D25" s="7">
        <f t="shared" si="4"/>
        <v>0.43380449540649069</v>
      </c>
      <c r="E25" s="7">
        <f t="shared" si="4"/>
        <v>0.56619550459350931</v>
      </c>
      <c r="F25" s="32">
        <f t="shared" si="4"/>
        <v>30046.870301255927</v>
      </c>
      <c r="G25" s="32">
        <f t="shared" si="4"/>
        <v>12997.720279927777</v>
      </c>
      <c r="H25" s="32">
        <f t="shared" si="4"/>
        <v>116835.36049249915</v>
      </c>
      <c r="I25" s="33">
        <f t="shared" si="4"/>
        <v>202979.0990478617</v>
      </c>
      <c r="J25" s="31">
        <f t="shared" si="2"/>
        <v>0.62939587012818143</v>
      </c>
      <c r="K25" s="30">
        <f t="shared" si="1"/>
        <v>6.7355789507585229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0.16192467394616078</v>
      </c>
      <c r="D26" s="7">
        <f t="shared" si="5"/>
        <v>0.56443296190020542</v>
      </c>
      <c r="E26" s="7">
        <f t="shared" si="5"/>
        <v>0.43556703809979458</v>
      </c>
      <c r="F26" s="32">
        <f t="shared" si="5"/>
        <v>17049.150021328154</v>
      </c>
      <c r="G26" s="32">
        <f t="shared" si="5"/>
        <v>9603.063069580523</v>
      </c>
      <c r="H26" s="32">
        <f t="shared" si="5"/>
        <v>59504.049253666977</v>
      </c>
      <c r="I26" s="33">
        <f t="shared" si="5"/>
        <v>86143.738555362565</v>
      </c>
      <c r="J26" s="31">
        <f t="shared" si="2"/>
        <v>0.50814829130793215</v>
      </c>
      <c r="K26" s="30">
        <f t="shared" si="1"/>
        <v>5.0355679774426392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0.28133430523983921</v>
      </c>
      <c r="D27" s="7">
        <f t="shared" si="6"/>
        <v>1</v>
      </c>
      <c r="E27" s="7">
        <f t="shared" si="6"/>
        <v>0</v>
      </c>
      <c r="F27" s="32">
        <f t="shared" si="6"/>
        <v>7446.0869517476331</v>
      </c>
      <c r="G27" s="32">
        <f t="shared" si="6"/>
        <v>7446.0869517476331</v>
      </c>
      <c r="H27" s="32">
        <f t="shared" si="6"/>
        <v>26639.689301695584</v>
      </c>
      <c r="I27" s="33">
        <f t="shared" si="6"/>
        <v>26639.689301695584</v>
      </c>
      <c r="J27" s="31">
        <f t="shared" si="2"/>
        <v>0.30767780995424654</v>
      </c>
      <c r="K27" s="30">
        <f t="shared" si="1"/>
        <v>3.55965851713521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1.5379762595488339E-2</v>
      </c>
      <c r="D29" s="7">
        <v>1.517024342771605E-2</v>
      </c>
      <c r="E29" s="7">
        <v>0.984829756572284</v>
      </c>
      <c r="F29" s="32">
        <v>100000</v>
      </c>
      <c r="G29" s="32">
        <v>1517.024342771605</v>
      </c>
      <c r="H29" s="32">
        <v>98637.695696071722</v>
      </c>
      <c r="I29" s="33">
        <v>7519990.6841579517</v>
      </c>
      <c r="J29" s="31"/>
      <c r="K29" s="30">
        <v>75.199906841579519</v>
      </c>
    </row>
    <row r="30" spans="1:11" ht="13.5" customHeight="1" x14ac:dyDescent="0.2">
      <c r="A30" s="6">
        <v>1</v>
      </c>
      <c r="B30" s="8">
        <v>4</v>
      </c>
      <c r="C30" s="7">
        <v>1.8820898178641444E-3</v>
      </c>
      <c r="D30" s="7">
        <v>7.4918811633824748E-3</v>
      </c>
      <c r="E30" s="7">
        <v>0.99250811883661749</v>
      </c>
      <c r="F30" s="32">
        <v>98482.975657228395</v>
      </c>
      <c r="G30" s="32">
        <v>737.8227502402442</v>
      </c>
      <c r="H30" s="32">
        <v>392023.13472879259</v>
      </c>
      <c r="I30" s="33">
        <v>7421352.98846188</v>
      </c>
      <c r="J30" s="31">
        <v>0.98132166084972861</v>
      </c>
      <c r="K30" s="30">
        <v>75.356709511824874</v>
      </c>
    </row>
    <row r="31" spans="1:11" ht="13.5" customHeight="1" x14ac:dyDescent="0.2">
      <c r="A31" s="6">
        <v>5</v>
      </c>
      <c r="B31" s="8">
        <v>5</v>
      </c>
      <c r="C31" s="7">
        <v>4.1592350000221553E-4</v>
      </c>
      <c r="D31" s="7">
        <v>2.0772166009757199E-3</v>
      </c>
      <c r="E31" s="7">
        <v>0.99792278339902429</v>
      </c>
      <c r="F31" s="32">
        <v>97745.152906988151</v>
      </c>
      <c r="G31" s="32">
        <v>203.03785428330593</v>
      </c>
      <c r="H31" s="32">
        <v>488161.53519150615</v>
      </c>
      <c r="I31" s="33">
        <v>7029329.853733087</v>
      </c>
      <c r="J31" s="31">
        <v>0.99490626706192542</v>
      </c>
      <c r="K31" s="30">
        <v>71.914868867431437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5.4684142549386448E-4</v>
      </c>
      <c r="D32" s="7">
        <v>2.7310044570280486E-3</v>
      </c>
      <c r="E32" s="7">
        <v>0.99726899554297199</v>
      </c>
      <c r="F32" s="32">
        <v>97542.115052704845</v>
      </c>
      <c r="G32" s="32">
        <v>266.38795095687965</v>
      </c>
      <c r="H32" s="32">
        <v>487139.30316507909</v>
      </c>
      <c r="I32" s="33">
        <v>6541168.3185415808</v>
      </c>
      <c r="J32" s="31">
        <v>0.99790595540054983</v>
      </c>
      <c r="K32" s="30">
        <v>67.059939340121929</v>
      </c>
    </row>
    <row r="33" spans="1:11" ht="13.5" customHeight="1" x14ac:dyDescent="0.2">
      <c r="A33" s="9">
        <f t="shared" si="7"/>
        <v>15</v>
      </c>
      <c r="B33" s="8">
        <v>5</v>
      </c>
      <c r="C33" s="7">
        <v>1.3008385517034864E-3</v>
      </c>
      <c r="D33" s="7">
        <v>6.4856189876925999E-3</v>
      </c>
      <c r="E33" s="7">
        <v>0.99351438101230738</v>
      </c>
      <c r="F33" s="32">
        <v>97275.727101747965</v>
      </c>
      <c r="G33" s="32">
        <v>630.89330273270025</v>
      </c>
      <c r="H33" s="32">
        <v>484989.70291626651</v>
      </c>
      <c r="I33" s="33">
        <v>6054029.0153765017</v>
      </c>
      <c r="J33" s="31">
        <v>0.99558729867443252</v>
      </c>
      <c r="K33" s="30">
        <v>62.23576215517916</v>
      </c>
    </row>
    <row r="34" spans="1:11" ht="13.5" customHeight="1" x14ac:dyDescent="0.2">
      <c r="A34" s="9">
        <f t="shared" si="7"/>
        <v>20</v>
      </c>
      <c r="B34" s="8">
        <v>5</v>
      </c>
      <c r="C34" s="7">
        <v>2.2933144954251313E-3</v>
      </c>
      <c r="D34" s="7">
        <v>1.1405127077298679E-2</v>
      </c>
      <c r="E34" s="7">
        <v>0.98859487292270132</v>
      </c>
      <c r="F34" s="32">
        <v>96644.833799015265</v>
      </c>
      <c r="G34" s="32">
        <v>1102.2466108421795</v>
      </c>
      <c r="H34" s="32">
        <v>480634.73764327582</v>
      </c>
      <c r="I34" s="33">
        <v>5569039.3124602353</v>
      </c>
      <c r="J34" s="31">
        <v>0.99102049951410498</v>
      </c>
      <c r="K34" s="30">
        <v>57.62376625368028</v>
      </c>
    </row>
    <row r="35" spans="1:11" ht="13.5" customHeight="1" x14ac:dyDescent="0.2">
      <c r="A35" s="9">
        <f t="shared" si="7"/>
        <v>25</v>
      </c>
      <c r="B35" s="8">
        <v>5</v>
      </c>
      <c r="C35" s="7">
        <v>2.9050804417837034E-3</v>
      </c>
      <c r="D35" s="7">
        <v>1.4422489448710853E-2</v>
      </c>
      <c r="E35" s="7">
        <v>0.98557751055128917</v>
      </c>
      <c r="F35" s="32">
        <v>95542.587188173085</v>
      </c>
      <c r="G35" s="32">
        <v>1377.9619556239631</v>
      </c>
      <c r="H35" s="32">
        <v>474328.33039828052</v>
      </c>
      <c r="I35" s="33">
        <v>5088404.5748169599</v>
      </c>
      <c r="J35" s="31">
        <v>0.98687900238772197</v>
      </c>
      <c r="K35" s="30">
        <v>53.257973481451188</v>
      </c>
    </row>
    <row r="36" spans="1:11" ht="13.5" customHeight="1" x14ac:dyDescent="0.2">
      <c r="A36" s="9">
        <f t="shared" si="7"/>
        <v>30</v>
      </c>
      <c r="B36" s="8">
        <v>5</v>
      </c>
      <c r="C36" s="7">
        <v>3.1485508404170215E-3</v>
      </c>
      <c r="D36" s="7">
        <v>1.5620475551085179E-2</v>
      </c>
      <c r="E36" s="7">
        <v>0.98437952444891486</v>
      </c>
      <c r="F36" s="32">
        <v>94164.625232549122</v>
      </c>
      <c r="G36" s="32">
        <v>1470.8962262221321</v>
      </c>
      <c r="H36" s="32">
        <v>467166.10300226684</v>
      </c>
      <c r="I36" s="33">
        <v>4614076.2444186797</v>
      </c>
      <c r="J36" s="31">
        <v>0.98490027490030008</v>
      </c>
      <c r="K36" s="30">
        <v>49.000102034322857</v>
      </c>
    </row>
    <row r="37" spans="1:11" ht="13.5" customHeight="1" x14ac:dyDescent="0.2">
      <c r="A37" s="9">
        <f t="shared" si="7"/>
        <v>35</v>
      </c>
      <c r="B37" s="8">
        <v>5</v>
      </c>
      <c r="C37" s="7">
        <v>3.3099310261731859E-3</v>
      </c>
      <c r="D37" s="7">
        <v>1.6414820860012638E-2</v>
      </c>
      <c r="E37" s="7">
        <v>0.98358517913998733</v>
      </c>
      <c r="F37" s="32">
        <v>92693.72900632699</v>
      </c>
      <c r="G37" s="32">
        <v>1521.5509564854146</v>
      </c>
      <c r="H37" s="32">
        <v>459692.64750648686</v>
      </c>
      <c r="I37" s="33">
        <v>4146910.1414164128</v>
      </c>
      <c r="J37" s="31">
        <v>0.9840025732865646</v>
      </c>
      <c r="K37" s="30">
        <v>44.737763663962177</v>
      </c>
    </row>
    <row r="38" spans="1:11" ht="13.5" customHeight="1" x14ac:dyDescent="0.2">
      <c r="A38" s="9">
        <f t="shared" si="7"/>
        <v>40</v>
      </c>
      <c r="B38" s="8">
        <v>5</v>
      </c>
      <c r="C38" s="7">
        <v>3.6652410653025803E-3</v>
      </c>
      <c r="D38" s="7">
        <v>1.8163170561984451E-2</v>
      </c>
      <c r="E38" s="7">
        <v>0.98183682943801553</v>
      </c>
      <c r="F38" s="32">
        <v>91172.178049841576</v>
      </c>
      <c r="G38" s="32">
        <v>1655.9758204268874</v>
      </c>
      <c r="H38" s="32">
        <v>451805.43132711516</v>
      </c>
      <c r="I38" s="33">
        <v>3687217.4939099257</v>
      </c>
      <c r="J38" s="31">
        <v>0.98284241389947313</v>
      </c>
      <c r="K38" s="30">
        <v>40.442353937121204</v>
      </c>
    </row>
    <row r="39" spans="1:11" ht="13.5" customHeight="1" x14ac:dyDescent="0.2">
      <c r="A39" s="9">
        <f t="shared" si="7"/>
        <v>45</v>
      </c>
      <c r="B39" s="8">
        <v>5</v>
      </c>
      <c r="C39" s="7">
        <v>4.4509066158876535E-3</v>
      </c>
      <c r="D39" s="7">
        <v>2.2018021327676274E-2</v>
      </c>
      <c r="E39" s="7">
        <v>0.97798197867232373</v>
      </c>
      <c r="F39" s="32">
        <v>89516.202229414688</v>
      </c>
      <c r="G39" s="32">
        <v>1970.969649859835</v>
      </c>
      <c r="H39" s="32">
        <v>442824.30973150412</v>
      </c>
      <c r="I39" s="33">
        <v>3235412.0625828104</v>
      </c>
      <c r="J39" s="31">
        <v>0.98012170511268482</v>
      </c>
      <c r="K39" s="30">
        <v>36.143312406071516</v>
      </c>
    </row>
    <row r="40" spans="1:11" ht="13.5" customHeight="1" x14ac:dyDescent="0.2">
      <c r="A40" s="9">
        <f t="shared" si="7"/>
        <v>50</v>
      </c>
      <c r="B40" s="8">
        <v>5</v>
      </c>
      <c r="C40" s="7">
        <v>5.8576989067648461E-3</v>
      </c>
      <c r="D40" s="7">
        <v>2.8884129563869796E-2</v>
      </c>
      <c r="E40" s="7">
        <v>0.97111587043613024</v>
      </c>
      <c r="F40" s="32">
        <v>87545.232579554853</v>
      </c>
      <c r="G40" s="32">
        <v>2528.6678405269777</v>
      </c>
      <c r="H40" s="32">
        <v>431682.79571466363</v>
      </c>
      <c r="I40" s="33">
        <v>2792587.7528513065</v>
      </c>
      <c r="J40" s="31">
        <v>0.97483987718832354</v>
      </c>
      <c r="K40" s="30">
        <v>31.898798718863443</v>
      </c>
    </row>
    <row r="41" spans="1:11" ht="13.5" customHeight="1" x14ac:dyDescent="0.2">
      <c r="A41" s="9">
        <f t="shared" si="7"/>
        <v>55</v>
      </c>
      <c r="B41" s="8">
        <v>5</v>
      </c>
      <c r="C41" s="7">
        <v>8.1694294287508115E-3</v>
      </c>
      <c r="D41" s="7">
        <v>4.0070422105723667E-2</v>
      </c>
      <c r="E41" s="7">
        <v>0.95992957789427635</v>
      </c>
      <c r="F41" s="32">
        <v>85016.564739027875</v>
      </c>
      <c r="G41" s="32">
        <v>3406.6496350714297</v>
      </c>
      <c r="H41" s="32">
        <v>416999.70172731404</v>
      </c>
      <c r="I41" s="33">
        <v>2360904.9571366427</v>
      </c>
      <c r="J41" s="31">
        <v>0.96598638135892978</v>
      </c>
      <c r="K41" s="30">
        <v>27.769940650787561</v>
      </c>
    </row>
    <row r="42" spans="1:11" ht="13.5" customHeight="1" x14ac:dyDescent="0.2">
      <c r="A42" s="9">
        <f t="shared" si="7"/>
        <v>60</v>
      </c>
      <c r="B42" s="8">
        <v>5</v>
      </c>
      <c r="C42" s="7">
        <v>1.1893299538731035E-2</v>
      </c>
      <c r="D42" s="7">
        <v>5.7835936017155531E-2</v>
      </c>
      <c r="E42" s="7">
        <v>0.94216406398284447</v>
      </c>
      <c r="F42" s="32">
        <v>81609.915103956446</v>
      </c>
      <c r="G42" s="32">
        <v>4719.9858283179201</v>
      </c>
      <c r="H42" s="32">
        <v>396860.92265204334</v>
      </c>
      <c r="I42" s="33">
        <v>1943905.2554093287</v>
      </c>
      <c r="J42" s="31">
        <v>0.95170553122256207</v>
      </c>
      <c r="K42" s="30">
        <v>23.819474054508461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1.7403369577402149E-2</v>
      </c>
      <c r="D43" s="7">
        <v>8.3552021030119328E-2</v>
      </c>
      <c r="E43" s="7">
        <v>0.91644797896988073</v>
      </c>
      <c r="F43" s="32">
        <v>76889.929275638526</v>
      </c>
      <c r="G43" s="32">
        <v>6424.308987842538</v>
      </c>
      <c r="H43" s="32">
        <v>369141.6745056283</v>
      </c>
      <c r="I43" s="33">
        <v>1547044.3327572853</v>
      </c>
      <c r="J43" s="31">
        <v>0.9301537476625823</v>
      </c>
      <c r="K43" s="30">
        <v>20.120246530743582</v>
      </c>
    </row>
    <row r="44" spans="1:11" ht="13.5" customHeight="1" x14ac:dyDescent="0.2">
      <c r="A44" s="9">
        <f t="shared" si="7"/>
        <v>70</v>
      </c>
      <c r="B44" s="8">
        <v>5</v>
      </c>
      <c r="C44" s="7">
        <v>2.5525108517714511E-2</v>
      </c>
      <c r="D44" s="7">
        <v>0.12026826792939395</v>
      </c>
      <c r="E44" s="7">
        <v>0.87973173207060607</v>
      </c>
      <c r="F44" s="32">
        <v>70465.620287795988</v>
      </c>
      <c r="G44" s="32">
        <v>8474.7781005835859</v>
      </c>
      <c r="H44" s="32">
        <v>332017.31913116301</v>
      </c>
      <c r="I44" s="33">
        <v>1177902.6582516569</v>
      </c>
      <c r="J44" s="31">
        <v>0.89943060364510741</v>
      </c>
      <c r="K44" s="30">
        <v>16.715990768843895</v>
      </c>
    </row>
    <row r="45" spans="1:11" ht="13.5" customHeight="1" x14ac:dyDescent="0.2">
      <c r="A45" s="9">
        <f t="shared" si="7"/>
        <v>75</v>
      </c>
      <c r="B45" s="8">
        <v>5</v>
      </c>
      <c r="C45" s="7">
        <v>3.7399556452400479E-2</v>
      </c>
      <c r="D45" s="7">
        <v>0.17145706225028448</v>
      </c>
      <c r="E45" s="7">
        <v>0.82854293774971555</v>
      </c>
      <c r="F45" s="32">
        <v>61990.842187212402</v>
      </c>
      <c r="G45" s="32">
        <v>10628.767687840438</v>
      </c>
      <c r="H45" s="32">
        <v>284195.01983580971</v>
      </c>
      <c r="I45" s="33">
        <v>845885.33912049397</v>
      </c>
      <c r="J45" s="31">
        <v>0.85596444360042201</v>
      </c>
      <c r="K45" s="30">
        <v>13.645327427008</v>
      </c>
    </row>
    <row r="46" spans="1:11" ht="13.5" customHeight="1" x14ac:dyDescent="0.2">
      <c r="A46" s="9">
        <f t="shared" si="7"/>
        <v>80</v>
      </c>
      <c r="B46" s="8">
        <v>5</v>
      </c>
      <c r="C46" s="7">
        <v>5.4495578224302697E-2</v>
      </c>
      <c r="D46" s="7">
        <v>0.24028915164929179</v>
      </c>
      <c r="E46" s="7">
        <v>0.75971084835070823</v>
      </c>
      <c r="F46" s="32">
        <v>51362.074499371964</v>
      </c>
      <c r="G46" s="32">
        <v>12341.749308401813</v>
      </c>
      <c r="H46" s="32">
        <v>226472.4902560612</v>
      </c>
      <c r="I46" s="33">
        <v>561690.31928468426</v>
      </c>
      <c r="J46" s="31">
        <v>0.7968911291510421</v>
      </c>
      <c r="K46" s="30">
        <v>10.935896276766476</v>
      </c>
    </row>
    <row r="47" spans="1:11" ht="13.5" customHeight="1" x14ac:dyDescent="0.2">
      <c r="A47" s="9">
        <v>85</v>
      </c>
      <c r="B47" s="8">
        <v>5</v>
      </c>
      <c r="C47" s="7">
        <v>7.9356941257457098E-2</v>
      </c>
      <c r="D47" s="7">
        <v>0.3308941352726118</v>
      </c>
      <c r="E47" s="7">
        <v>0.6691058647273882</v>
      </c>
      <c r="F47" s="32">
        <v>39020.32519097015</v>
      </c>
      <c r="G47" s="32">
        <v>12911.596762122179</v>
      </c>
      <c r="H47" s="32">
        <v>162702.80277352408</v>
      </c>
      <c r="I47" s="33">
        <v>335217.82902862306</v>
      </c>
      <c r="J47" s="31">
        <v>0.71842192660823445</v>
      </c>
      <c r="K47" s="30">
        <v>8.5908517519530356</v>
      </c>
    </row>
    <row r="48" spans="1:11" ht="13.5" customHeight="1" x14ac:dyDescent="0.2">
      <c r="A48" s="9">
        <v>90</v>
      </c>
      <c r="B48" s="8">
        <v>5</v>
      </c>
      <c r="C48" s="7">
        <v>0.11478867234539167</v>
      </c>
      <c r="D48" s="7">
        <v>0.44270384109037625</v>
      </c>
      <c r="E48" s="7">
        <v>0.5572961589096237</v>
      </c>
      <c r="F48" s="32">
        <v>26108.728428847971</v>
      </c>
      <c r="G48" s="32">
        <v>11558.434361436501</v>
      </c>
      <c r="H48" s="32">
        <v>100693.16183619514</v>
      </c>
      <c r="I48" s="33">
        <v>172515.02625509899</v>
      </c>
      <c r="J48" s="31">
        <v>0.61887785655638694</v>
      </c>
      <c r="K48" s="30">
        <v>6.6075614032770833</v>
      </c>
    </row>
    <row r="49" spans="1:12" ht="13.5" customHeight="1" x14ac:dyDescent="0.2">
      <c r="A49" s="9">
        <v>95</v>
      </c>
      <c r="B49" s="8">
        <v>5</v>
      </c>
      <c r="C49" s="7">
        <v>0.16524334624396869</v>
      </c>
      <c r="D49" s="7">
        <v>0.57202611069934683</v>
      </c>
      <c r="E49" s="7">
        <v>0.42797388930065317</v>
      </c>
      <c r="F49" s="32">
        <v>14550.294067411471</v>
      </c>
      <c r="G49" s="32">
        <v>8323.148124913163</v>
      </c>
      <c r="H49" s="32">
        <v>50369.036418717245</v>
      </c>
      <c r="I49" s="33">
        <v>71821.86441890386</v>
      </c>
      <c r="J49" s="31">
        <v>0.50022300919158946</v>
      </c>
      <c r="K49" s="30">
        <v>4.9361108501418167</v>
      </c>
    </row>
    <row r="50" spans="1:12" ht="13.5" customHeight="1" x14ac:dyDescent="0.2">
      <c r="A50" s="9" t="s">
        <v>3</v>
      </c>
      <c r="B50" s="34" t="s">
        <v>10</v>
      </c>
      <c r="C50" s="7">
        <v>0.29027156431050211</v>
      </c>
      <c r="D50" s="7">
        <v>1</v>
      </c>
      <c r="E50" s="7">
        <v>0</v>
      </c>
      <c r="F50" s="32">
        <v>6227.1459424983077</v>
      </c>
      <c r="G50" s="32">
        <v>6227.1459424983077</v>
      </c>
      <c r="H50" s="32">
        <v>21452.828000186611</v>
      </c>
      <c r="I50" s="33">
        <v>21452.828000186611</v>
      </c>
      <c r="J50" s="31">
        <v>0.29869494719688905</v>
      </c>
      <c r="K50" s="30">
        <v>3.4450498186942795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1.291E-2</v>
      </c>
      <c r="D52" s="7">
        <v>1.2760000000000001E-2</v>
      </c>
      <c r="E52" s="7">
        <v>0.98724000000000001</v>
      </c>
      <c r="F52" s="32">
        <v>100000</v>
      </c>
      <c r="G52" s="32">
        <v>1276</v>
      </c>
      <c r="H52" s="32">
        <v>98863</v>
      </c>
      <c r="I52" s="33">
        <v>7982907</v>
      </c>
      <c r="J52" s="31"/>
      <c r="K52" s="30">
        <v>79.83</v>
      </c>
      <c r="L52" s="29"/>
    </row>
    <row r="53" spans="1:12" ht="13.5" customHeight="1" x14ac:dyDescent="0.2">
      <c r="A53" s="6">
        <v>1</v>
      </c>
      <c r="B53" s="8">
        <v>4</v>
      </c>
      <c r="C53" s="7">
        <v>2.2599999999999999E-3</v>
      </c>
      <c r="D53" s="7">
        <v>8.9899999999999997E-3</v>
      </c>
      <c r="E53" s="7">
        <v>0.99100999999999995</v>
      </c>
      <c r="F53" s="32">
        <v>98724</v>
      </c>
      <c r="G53" s="32">
        <v>888</v>
      </c>
      <c r="H53" s="32">
        <v>392580</v>
      </c>
      <c r="I53" s="33">
        <v>7884044</v>
      </c>
      <c r="J53" s="31">
        <v>0.98289000000000004</v>
      </c>
      <c r="K53" s="30">
        <v>79.86</v>
      </c>
    </row>
    <row r="54" spans="1:12" ht="13.5" customHeight="1" x14ac:dyDescent="0.2">
      <c r="A54" s="6">
        <v>5</v>
      </c>
      <c r="B54" s="8">
        <v>5</v>
      </c>
      <c r="C54" s="7">
        <v>4.8999999999999998E-4</v>
      </c>
      <c r="D54" s="7">
        <v>2.4399999999999999E-3</v>
      </c>
      <c r="E54" s="7">
        <v>0.99756</v>
      </c>
      <c r="F54" s="32">
        <v>97836</v>
      </c>
      <c r="G54" s="32">
        <v>239</v>
      </c>
      <c r="H54" s="32">
        <v>488521</v>
      </c>
      <c r="I54" s="33">
        <v>7491464</v>
      </c>
      <c r="J54" s="31">
        <v>0.99404999999999999</v>
      </c>
      <c r="K54" s="30">
        <v>76.569999999999993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5.6999999999999998E-4</v>
      </c>
      <c r="D55" s="7">
        <v>2.8600000000000001E-3</v>
      </c>
      <c r="E55" s="7">
        <v>0.99714000000000003</v>
      </c>
      <c r="F55" s="32">
        <v>97597</v>
      </c>
      <c r="G55" s="32">
        <v>279</v>
      </c>
      <c r="H55" s="32">
        <v>487345</v>
      </c>
      <c r="I55" s="33">
        <v>7002943</v>
      </c>
      <c r="J55" s="31">
        <v>0.99758999999999998</v>
      </c>
      <c r="K55" s="30">
        <v>71.75</v>
      </c>
    </row>
    <row r="56" spans="1:12" ht="13.5" customHeight="1" x14ac:dyDescent="0.2">
      <c r="A56" s="9">
        <f t="shared" si="8"/>
        <v>15</v>
      </c>
      <c r="B56" s="8">
        <v>5</v>
      </c>
      <c r="C56" s="7">
        <v>7.9000000000000001E-4</v>
      </c>
      <c r="D56" s="7">
        <v>3.96E-3</v>
      </c>
      <c r="E56" s="7">
        <v>0.99604000000000004</v>
      </c>
      <c r="F56" s="32">
        <v>97318</v>
      </c>
      <c r="G56" s="32">
        <v>385</v>
      </c>
      <c r="H56" s="32">
        <v>485659</v>
      </c>
      <c r="I56" s="33">
        <v>6515598</v>
      </c>
      <c r="J56" s="31">
        <v>0.99653999999999998</v>
      </c>
      <c r="K56" s="30">
        <v>66.95</v>
      </c>
    </row>
    <row r="57" spans="1:12" ht="13.5" customHeight="1" x14ac:dyDescent="0.2">
      <c r="A57" s="9">
        <f t="shared" si="8"/>
        <v>20</v>
      </c>
      <c r="B57" s="8">
        <v>5</v>
      </c>
      <c r="C57" s="7">
        <v>1.07E-3</v>
      </c>
      <c r="D57" s="7">
        <v>5.3299999999999997E-3</v>
      </c>
      <c r="E57" s="7">
        <v>0.99467000000000005</v>
      </c>
      <c r="F57" s="32">
        <v>96932</v>
      </c>
      <c r="G57" s="32">
        <v>517</v>
      </c>
      <c r="H57" s="32">
        <v>483433</v>
      </c>
      <c r="I57" s="33">
        <v>6029940</v>
      </c>
      <c r="J57" s="31">
        <v>0.99541999999999997</v>
      </c>
      <c r="K57" s="30">
        <v>62.21</v>
      </c>
    </row>
    <row r="58" spans="1:12" ht="13.5" customHeight="1" x14ac:dyDescent="0.2">
      <c r="A58" s="9">
        <f t="shared" si="8"/>
        <v>25</v>
      </c>
      <c r="B58" s="8">
        <v>5</v>
      </c>
      <c r="C58" s="7">
        <v>1.3600000000000001E-3</v>
      </c>
      <c r="D58" s="7">
        <v>6.7600000000000004E-3</v>
      </c>
      <c r="E58" s="7">
        <v>0.99324000000000001</v>
      </c>
      <c r="F58" s="32">
        <v>96415</v>
      </c>
      <c r="G58" s="32">
        <v>652</v>
      </c>
      <c r="H58" s="32">
        <v>480492</v>
      </c>
      <c r="I58" s="33">
        <v>5546507</v>
      </c>
      <c r="J58" s="31">
        <v>0.99392000000000003</v>
      </c>
      <c r="K58" s="30">
        <v>57.53</v>
      </c>
    </row>
    <row r="59" spans="1:12" ht="13.5" customHeight="1" x14ac:dyDescent="0.2">
      <c r="A59" s="9">
        <f t="shared" si="8"/>
        <v>30</v>
      </c>
      <c r="B59" s="8">
        <v>5</v>
      </c>
      <c r="C59" s="7">
        <v>1.6000000000000001E-3</v>
      </c>
      <c r="D59" s="7">
        <v>7.9900000000000006E-3</v>
      </c>
      <c r="E59" s="7">
        <v>0.99200999999999995</v>
      </c>
      <c r="F59" s="32">
        <v>95764</v>
      </c>
      <c r="G59" s="32">
        <v>765</v>
      </c>
      <c r="H59" s="32">
        <v>476955</v>
      </c>
      <c r="I59" s="33">
        <v>5066014</v>
      </c>
      <c r="J59" s="31">
        <v>0.99263999999999997</v>
      </c>
      <c r="K59" s="30">
        <v>52.9</v>
      </c>
    </row>
    <row r="60" spans="1:12" ht="13.5" customHeight="1" x14ac:dyDescent="0.2">
      <c r="A60" s="9">
        <f t="shared" si="8"/>
        <v>35</v>
      </c>
      <c r="B60" s="8">
        <v>5</v>
      </c>
      <c r="C60" s="7">
        <v>1.8799999999999999E-3</v>
      </c>
      <c r="D60" s="7">
        <v>9.3799999999999994E-3</v>
      </c>
      <c r="E60" s="7">
        <v>0.99061999999999995</v>
      </c>
      <c r="F60" s="32">
        <v>94999</v>
      </c>
      <c r="G60" s="32">
        <v>891</v>
      </c>
      <c r="H60" s="32">
        <v>472817</v>
      </c>
      <c r="I60" s="33">
        <v>4589059</v>
      </c>
      <c r="J60" s="31">
        <v>0.99131999999999998</v>
      </c>
      <c r="K60" s="30">
        <v>48.31</v>
      </c>
    </row>
    <row r="61" spans="1:12" ht="13.5" customHeight="1" x14ac:dyDescent="0.2">
      <c r="A61" s="9">
        <f t="shared" si="8"/>
        <v>40</v>
      </c>
      <c r="B61" s="8">
        <v>5</v>
      </c>
      <c r="C61" s="7">
        <v>2.2200000000000002E-3</v>
      </c>
      <c r="D61" s="7">
        <v>1.103E-2</v>
      </c>
      <c r="E61" s="7">
        <v>0.98897000000000002</v>
      </c>
      <c r="F61" s="32">
        <v>94108</v>
      </c>
      <c r="G61" s="32">
        <v>1038</v>
      </c>
      <c r="H61" s="32">
        <v>468015</v>
      </c>
      <c r="I61" s="33">
        <v>4116242</v>
      </c>
      <c r="J61" s="31">
        <v>0.98984000000000005</v>
      </c>
      <c r="K61" s="30">
        <v>43.74</v>
      </c>
    </row>
    <row r="62" spans="1:12" ht="13.5" customHeight="1" x14ac:dyDescent="0.2">
      <c r="A62" s="9">
        <f t="shared" si="8"/>
        <v>45</v>
      </c>
      <c r="B62" s="8">
        <v>5</v>
      </c>
      <c r="C62" s="7">
        <v>2.7499999999999998E-3</v>
      </c>
      <c r="D62" s="7">
        <v>1.366E-2</v>
      </c>
      <c r="E62" s="7">
        <v>0.98633999999999999</v>
      </c>
      <c r="F62" s="32">
        <v>93070</v>
      </c>
      <c r="G62" s="32">
        <v>1271</v>
      </c>
      <c r="H62" s="32">
        <v>462287</v>
      </c>
      <c r="I62" s="33">
        <v>3648227</v>
      </c>
      <c r="J62" s="31">
        <v>0.98775999999999997</v>
      </c>
      <c r="K62" s="30">
        <v>39.200000000000003</v>
      </c>
    </row>
    <row r="63" spans="1:12" ht="13.5" customHeight="1" x14ac:dyDescent="0.2">
      <c r="A63" s="9">
        <f t="shared" si="8"/>
        <v>50</v>
      </c>
      <c r="B63" s="8">
        <v>5</v>
      </c>
      <c r="C63" s="7">
        <v>3.64E-3</v>
      </c>
      <c r="D63" s="7">
        <v>1.8020000000000001E-2</v>
      </c>
      <c r="E63" s="7">
        <v>0.98197999999999996</v>
      </c>
      <c r="F63" s="32">
        <v>91798</v>
      </c>
      <c r="G63" s="32">
        <v>1654</v>
      </c>
      <c r="H63" s="32">
        <v>455055</v>
      </c>
      <c r="I63" s="33">
        <v>3185940</v>
      </c>
      <c r="J63" s="31">
        <v>0.98434999999999995</v>
      </c>
      <c r="K63" s="30">
        <v>34.71</v>
      </c>
    </row>
    <row r="64" spans="1:12" ht="13.5" customHeight="1" x14ac:dyDescent="0.2">
      <c r="A64" s="9">
        <f t="shared" si="8"/>
        <v>55</v>
      </c>
      <c r="B64" s="8">
        <v>5</v>
      </c>
      <c r="C64" s="7">
        <v>5.1799999999999997E-3</v>
      </c>
      <c r="D64" s="7">
        <v>2.5610000000000001E-2</v>
      </c>
      <c r="E64" s="7">
        <v>0.97438999999999998</v>
      </c>
      <c r="F64" s="32">
        <v>90144</v>
      </c>
      <c r="G64" s="32">
        <v>2309</v>
      </c>
      <c r="H64" s="32">
        <v>445272</v>
      </c>
      <c r="I64" s="33">
        <v>2730885</v>
      </c>
      <c r="J64" s="31">
        <v>0.97850000000000004</v>
      </c>
      <c r="K64" s="30">
        <v>30.29</v>
      </c>
    </row>
    <row r="65" spans="1:11" ht="13.5" customHeight="1" x14ac:dyDescent="0.2">
      <c r="A65" s="9">
        <f t="shared" si="8"/>
        <v>60</v>
      </c>
      <c r="B65" s="8">
        <v>5</v>
      </c>
      <c r="C65" s="7">
        <v>7.6699999999999997E-3</v>
      </c>
      <c r="D65" s="7">
        <v>3.7690000000000001E-2</v>
      </c>
      <c r="E65" s="7">
        <v>0.96231</v>
      </c>
      <c r="F65" s="32">
        <v>87835</v>
      </c>
      <c r="G65" s="32">
        <v>3311</v>
      </c>
      <c r="H65" s="32">
        <v>431394</v>
      </c>
      <c r="I65" s="33">
        <v>2285614</v>
      </c>
      <c r="J65" s="31">
        <v>0.96882999999999997</v>
      </c>
      <c r="K65" s="30">
        <v>26.02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1.191E-2</v>
      </c>
      <c r="D66" s="7">
        <v>5.7930000000000002E-2</v>
      </c>
      <c r="E66" s="7">
        <v>0.94206999999999996</v>
      </c>
      <c r="F66" s="32">
        <v>84524</v>
      </c>
      <c r="G66" s="32">
        <v>4897</v>
      </c>
      <c r="H66" s="32">
        <v>411160</v>
      </c>
      <c r="I66" s="33">
        <v>1854220</v>
      </c>
      <c r="J66" s="31">
        <v>0.95309999999999995</v>
      </c>
      <c r="K66" s="30">
        <v>21.94</v>
      </c>
    </row>
    <row r="67" spans="1:11" ht="13.5" customHeight="1" x14ac:dyDescent="0.2">
      <c r="A67" s="9">
        <f t="shared" si="8"/>
        <v>70</v>
      </c>
      <c r="B67" s="8">
        <v>5</v>
      </c>
      <c r="C67" s="7">
        <v>1.891E-2</v>
      </c>
      <c r="D67" s="7">
        <v>9.0509999999999993E-2</v>
      </c>
      <c r="E67" s="7">
        <v>0.90949000000000002</v>
      </c>
      <c r="F67" s="32">
        <v>79628</v>
      </c>
      <c r="G67" s="32">
        <v>7207</v>
      </c>
      <c r="H67" s="32">
        <v>381181</v>
      </c>
      <c r="I67" s="33">
        <v>1443059</v>
      </c>
      <c r="J67" s="31">
        <v>0.92708999999999997</v>
      </c>
      <c r="K67" s="30">
        <v>18.12</v>
      </c>
    </row>
    <row r="68" spans="1:11" ht="13.5" customHeight="1" x14ac:dyDescent="0.2">
      <c r="A68" s="9">
        <f t="shared" si="8"/>
        <v>75</v>
      </c>
      <c r="B68" s="8">
        <v>5</v>
      </c>
      <c r="C68" s="7">
        <v>2.988E-2</v>
      </c>
      <c r="D68" s="7">
        <v>0.13949</v>
      </c>
      <c r="E68" s="7">
        <v>0.86051</v>
      </c>
      <c r="F68" s="32">
        <v>72420</v>
      </c>
      <c r="G68" s="32">
        <v>10102</v>
      </c>
      <c r="H68" s="32">
        <v>338078</v>
      </c>
      <c r="I68" s="33">
        <v>1061879</v>
      </c>
      <c r="J68" s="31">
        <v>0.88692000000000004</v>
      </c>
      <c r="K68" s="30">
        <v>14.66</v>
      </c>
    </row>
    <row r="69" spans="1:11" ht="13.5" customHeight="1" x14ac:dyDescent="0.2">
      <c r="A69" s="9">
        <f t="shared" si="8"/>
        <v>80</v>
      </c>
      <c r="B69" s="8">
        <v>5</v>
      </c>
      <c r="C69" s="7">
        <v>4.6780000000000002E-2</v>
      </c>
      <c r="D69" s="7">
        <v>0.21013999999999999</v>
      </c>
      <c r="E69" s="7">
        <v>0.78986000000000001</v>
      </c>
      <c r="F69" s="32">
        <v>62318</v>
      </c>
      <c r="G69" s="32">
        <v>13096</v>
      </c>
      <c r="H69" s="32">
        <v>279938</v>
      </c>
      <c r="I69" s="33">
        <v>723801</v>
      </c>
      <c r="J69" s="31">
        <v>0.82803000000000004</v>
      </c>
      <c r="K69" s="30">
        <v>11.61</v>
      </c>
    </row>
    <row r="70" spans="1:11" ht="13.5" customHeight="1" x14ac:dyDescent="0.2">
      <c r="A70" s="9">
        <v>85</v>
      </c>
      <c r="B70" s="8">
        <v>5</v>
      </c>
      <c r="C70" s="7">
        <v>7.1999999999999995E-2</v>
      </c>
      <c r="D70" s="7">
        <v>0.30556</v>
      </c>
      <c r="E70" s="7">
        <v>0.69443999999999995</v>
      </c>
      <c r="F70" s="32">
        <v>49222</v>
      </c>
      <c r="G70" s="32">
        <v>15041</v>
      </c>
      <c r="H70" s="32">
        <v>208896</v>
      </c>
      <c r="I70" s="33">
        <v>443863</v>
      </c>
      <c r="J70" s="31">
        <v>0.74621999999999999</v>
      </c>
      <c r="K70" s="30">
        <v>9.02</v>
      </c>
    </row>
    <row r="71" spans="1:11" ht="13.5" customHeight="1" x14ac:dyDescent="0.2">
      <c r="A71" s="9">
        <v>90</v>
      </c>
      <c r="B71" s="8">
        <v>5</v>
      </c>
      <c r="C71" s="7">
        <v>0.10845</v>
      </c>
      <c r="D71" s="7">
        <v>0.42446</v>
      </c>
      <c r="E71" s="7">
        <v>0.57554000000000005</v>
      </c>
      <c r="F71" s="32">
        <v>34182</v>
      </c>
      <c r="G71" s="32">
        <v>14509</v>
      </c>
      <c r="H71" s="32">
        <v>133785</v>
      </c>
      <c r="I71" s="33">
        <v>234967</v>
      </c>
      <c r="J71" s="31">
        <v>0.64044000000000001</v>
      </c>
      <c r="K71" s="30">
        <v>6.87</v>
      </c>
    </row>
    <row r="72" spans="1:11" ht="13.5" customHeight="1" x14ac:dyDescent="0.2">
      <c r="A72" s="9">
        <v>95</v>
      </c>
      <c r="B72" s="8">
        <v>5</v>
      </c>
      <c r="C72" s="7">
        <v>0.15844</v>
      </c>
      <c r="D72" s="7">
        <v>0.55645999999999995</v>
      </c>
      <c r="E72" s="7">
        <v>0.44353999999999999</v>
      </c>
      <c r="F72" s="32">
        <v>19673</v>
      </c>
      <c r="G72" s="32">
        <v>10947</v>
      </c>
      <c r="H72" s="32">
        <v>69096</v>
      </c>
      <c r="I72" s="33">
        <v>101182</v>
      </c>
      <c r="J72" s="31">
        <v>0.51646999999999998</v>
      </c>
      <c r="K72" s="30">
        <v>5.14</v>
      </c>
    </row>
    <row r="73" spans="1:11" ht="13.5" customHeight="1" x14ac:dyDescent="0.2">
      <c r="A73" s="9" t="s">
        <v>3</v>
      </c>
      <c r="B73" s="34" t="s">
        <v>10</v>
      </c>
      <c r="C73" s="7">
        <v>0.27195000000000003</v>
      </c>
      <c r="D73" s="7">
        <v>1</v>
      </c>
      <c r="E73" s="7">
        <v>0</v>
      </c>
      <c r="F73" s="32">
        <v>8726</v>
      </c>
      <c r="G73" s="32">
        <v>8726</v>
      </c>
      <c r="H73" s="32">
        <v>32086</v>
      </c>
      <c r="I73" s="33">
        <v>32086</v>
      </c>
      <c r="J73" s="31">
        <v>0.31711</v>
      </c>
      <c r="K73" s="30">
        <v>3.68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0.10537693566962009</v>
      </c>
      <c r="E75" s="37" t="s">
        <v>6</v>
      </c>
      <c r="F75" s="17" t="s">
        <v>8</v>
      </c>
      <c r="G75" s="18">
        <f>+(H29-F30)/G29</f>
        <v>0.10198916027982316</v>
      </c>
      <c r="H75" s="37" t="s">
        <v>7</v>
      </c>
      <c r="I75" s="15" t="s">
        <v>8</v>
      </c>
      <c r="J75" s="16">
        <f>(H52-F53)/G52</f>
        <v>0.10893416927899686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1.4026892716771653</v>
      </c>
      <c r="E76" s="38"/>
      <c r="F76" s="20" t="s">
        <v>9</v>
      </c>
      <c r="G76" s="18">
        <f>+(H30-4*F31)/G30</f>
        <v>1.4129722897545889</v>
      </c>
      <c r="H76" s="38"/>
      <c r="I76" s="19" t="s">
        <v>9</v>
      </c>
      <c r="J76" s="16">
        <f>(H53-4*F54)/G53</f>
        <v>1.3918918918918919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31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1.3295871283548848E-2</v>
      </c>
      <c r="D6" s="7">
        <f t="shared" si="0"/>
        <v>1.313943553506757E-2</v>
      </c>
      <c r="E6" s="7">
        <f t="shared" si="0"/>
        <v>0.98686056446493242</v>
      </c>
      <c r="F6" s="32">
        <f t="shared" si="0"/>
        <v>100000</v>
      </c>
      <c r="G6" s="32">
        <f t="shared" si="0"/>
        <v>1313.9435535067569</v>
      </c>
      <c r="H6" s="32">
        <f t="shared" si="0"/>
        <v>98819.486695980479</v>
      </c>
      <c r="I6" s="33">
        <f t="shared" si="0"/>
        <v>7883816.0717597203</v>
      </c>
      <c r="J6" s="31"/>
      <c r="K6" s="30">
        <f t="shared" ref="K6:K27" si="1">+K29*0.5122+K52*0.4878</f>
        <v>78.837146093597198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1.8842807462339782E-3</v>
      </c>
      <c r="D7" s="7">
        <f t="shared" si="0"/>
        <v>7.4929678010591839E-3</v>
      </c>
      <c r="E7" s="7">
        <f t="shared" si="0"/>
        <v>0.99250703219894088</v>
      </c>
      <c r="F7" s="32">
        <f t="shared" si="0"/>
        <v>98686.056446493239</v>
      </c>
      <c r="G7" s="32">
        <f t="shared" si="0"/>
        <v>739.5929239190034</v>
      </c>
      <c r="H7" s="32">
        <f t="shared" si="0"/>
        <v>392822.17156972783</v>
      </c>
      <c r="I7" s="33">
        <f t="shared" si="0"/>
        <v>7784996.5850637406</v>
      </c>
      <c r="J7" s="31">
        <f t="shared" ref="J7:J27" si="2">+J30*0.5122+J53*0.4878</f>
        <v>0.98328136533141675</v>
      </c>
      <c r="K7" s="30">
        <f t="shared" si="1"/>
        <v>78.882607034526103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4.0966849699029285E-4</v>
      </c>
      <c r="D8" s="7">
        <f t="shared" si="0"/>
        <v>2.0522406270026923E-3</v>
      </c>
      <c r="E8" s="7">
        <f t="shared" si="0"/>
        <v>0.99794775937299729</v>
      </c>
      <c r="F8" s="32">
        <f t="shared" si="0"/>
        <v>97946.463522574253</v>
      </c>
      <c r="G8" s="32">
        <f t="shared" si="0"/>
        <v>201.30833405796818</v>
      </c>
      <c r="H8" s="32">
        <f t="shared" si="0"/>
        <v>489176.77743478864</v>
      </c>
      <c r="I8" s="33">
        <f t="shared" si="0"/>
        <v>7392174.4134940123</v>
      </c>
      <c r="J8" s="31">
        <f t="shared" si="2"/>
        <v>0.99498724890846613</v>
      </c>
      <c r="K8" s="30">
        <f t="shared" si="1"/>
        <v>75.470176698407599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5.0846869179110496E-4</v>
      </c>
      <c r="D9" s="7">
        <f t="shared" si="0"/>
        <v>2.5459151004831567E-3</v>
      </c>
      <c r="E9" s="7">
        <f t="shared" si="0"/>
        <v>0.99745408489951681</v>
      </c>
      <c r="F9" s="32">
        <f t="shared" si="0"/>
        <v>97745.64298851628</v>
      </c>
      <c r="G9" s="32">
        <f t="shared" si="0"/>
        <v>248.85596496143557</v>
      </c>
      <c r="H9" s="32">
        <f t="shared" si="0"/>
        <v>488175.7929337651</v>
      </c>
      <c r="I9" s="33">
        <f t="shared" si="0"/>
        <v>6902997.6360592237</v>
      </c>
      <c r="J9" s="31">
        <f t="shared" si="2"/>
        <v>0.99795482411242142</v>
      </c>
      <c r="K9" s="30">
        <f t="shared" si="1"/>
        <v>70.620974247594518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9.5544350315292519E-4</v>
      </c>
      <c r="D10" s="7">
        <f t="shared" si="0"/>
        <v>4.7550088215387023E-3</v>
      </c>
      <c r="E10" s="7">
        <f t="shared" si="0"/>
        <v>0.99524499117846132</v>
      </c>
      <c r="F10" s="32">
        <f t="shared" si="0"/>
        <v>97496.787023554833</v>
      </c>
      <c r="G10" s="32">
        <f t="shared" si="0"/>
        <v>463.73377473449438</v>
      </c>
      <c r="H10" s="32">
        <f t="shared" si="0"/>
        <v>486427.05043419683</v>
      </c>
      <c r="I10" s="33">
        <f t="shared" si="0"/>
        <v>6414822.330925459</v>
      </c>
      <c r="J10" s="31">
        <f t="shared" si="2"/>
        <v>0.99641702104111762</v>
      </c>
      <c r="K10" s="30">
        <f t="shared" si="1"/>
        <v>65.796029050588686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1.5308115057837217E-3</v>
      </c>
      <c r="D11" s="7">
        <f t="shared" si="0"/>
        <v>7.6241227947397884E-3</v>
      </c>
      <c r="E11" s="7">
        <f t="shared" si="0"/>
        <v>0.9923758772052601</v>
      </c>
      <c r="F11" s="32">
        <f t="shared" si="0"/>
        <v>97033.053248820332</v>
      </c>
      <c r="G11" s="32">
        <f t="shared" si="0"/>
        <v>739.66558502286216</v>
      </c>
      <c r="H11" s="32">
        <f t="shared" si="0"/>
        <v>483421.80805951322</v>
      </c>
      <c r="I11" s="33">
        <f t="shared" si="0"/>
        <v>5928395.2804912608</v>
      </c>
      <c r="J11" s="31">
        <f t="shared" si="2"/>
        <v>0.99382155753335988</v>
      </c>
      <c r="K11" s="30">
        <f t="shared" si="1"/>
        <v>61.095128623470245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1.941892875236711E-3</v>
      </c>
      <c r="D12" s="7">
        <f t="shared" si="0"/>
        <v>9.6528685679791223E-3</v>
      </c>
      <c r="E12" s="7">
        <f t="shared" si="0"/>
        <v>0.99034713143202091</v>
      </c>
      <c r="F12" s="32">
        <f t="shared" si="0"/>
        <v>96293.387663797475</v>
      </c>
      <c r="G12" s="32">
        <f t="shared" si="0"/>
        <v>928.40466782831606</v>
      </c>
      <c r="H12" s="32">
        <f t="shared" si="0"/>
        <v>479194.00220558688</v>
      </c>
      <c r="I12" s="33">
        <f t="shared" si="0"/>
        <v>5444973.4724317491</v>
      </c>
      <c r="J12" s="31">
        <f t="shared" si="2"/>
        <v>0.99124953780629621</v>
      </c>
      <c r="K12" s="30">
        <f t="shared" si="1"/>
        <v>56.539344051635851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2.1652992243079341E-3</v>
      </c>
      <c r="D13" s="7">
        <f t="shared" si="0"/>
        <v>1.0757125447995716E-2</v>
      </c>
      <c r="E13" s="7">
        <f t="shared" si="0"/>
        <v>0.98924287455200433</v>
      </c>
      <c r="F13" s="32">
        <f t="shared" si="0"/>
        <v>95364.982995969156</v>
      </c>
      <c r="G13" s="32">
        <f t="shared" si="0"/>
        <v>1023.8893646402867</v>
      </c>
      <c r="H13" s="32">
        <f t="shared" si="0"/>
        <v>474297.88352694298</v>
      </c>
      <c r="I13" s="33">
        <f t="shared" si="0"/>
        <v>4965779.4702261612</v>
      </c>
      <c r="J13" s="31">
        <f t="shared" si="2"/>
        <v>0.98976404100335114</v>
      </c>
      <c r="K13" s="30">
        <f t="shared" si="1"/>
        <v>52.059006329747348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2.3659364474267587E-3</v>
      </c>
      <c r="D14" s="7">
        <f t="shared" si="0"/>
        <v>1.1750307321317056E-2</v>
      </c>
      <c r="E14" s="7">
        <f t="shared" si="0"/>
        <v>0.98824969267868301</v>
      </c>
      <c r="F14" s="32">
        <f t="shared" si="0"/>
        <v>94341.093631328869</v>
      </c>
      <c r="G14" s="32">
        <f t="shared" si="0"/>
        <v>1105.5188427875275</v>
      </c>
      <c r="H14" s="32">
        <f t="shared" si="0"/>
        <v>468978.69944235182</v>
      </c>
      <c r="I14" s="33">
        <f t="shared" si="0"/>
        <v>4491481.5866992194</v>
      </c>
      <c r="J14" s="31">
        <f t="shared" si="2"/>
        <v>0.98875796114614856</v>
      </c>
      <c r="K14" s="30">
        <f t="shared" si="1"/>
        <v>47.591651995007936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2.6796899201885957E-3</v>
      </c>
      <c r="D15" s="7">
        <f t="shared" si="0"/>
        <v>1.3297800686704019E-2</v>
      </c>
      <c r="E15" s="7">
        <f t="shared" si="0"/>
        <v>0.98670219931329595</v>
      </c>
      <c r="F15" s="32">
        <f t="shared" si="0"/>
        <v>93235.574788541358</v>
      </c>
      <c r="G15" s="32">
        <f t="shared" si="0"/>
        <v>1236.2947869513512</v>
      </c>
      <c r="H15" s="32">
        <f t="shared" si="0"/>
        <v>463159.22984946665</v>
      </c>
      <c r="I15" s="33">
        <f t="shared" si="0"/>
        <v>4022502.8872568668</v>
      </c>
      <c r="J15" s="31">
        <f t="shared" si="2"/>
        <v>0.9875579916319307</v>
      </c>
      <c r="K15" s="30">
        <f t="shared" si="1"/>
        <v>43.123928665470515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3.2781024564312797E-3</v>
      </c>
      <c r="D16" s="7">
        <f t="shared" si="4"/>
        <v>1.6259844741638114E-2</v>
      </c>
      <c r="E16" s="7">
        <f t="shared" si="4"/>
        <v>0.98374015525836178</v>
      </c>
      <c r="F16" s="32">
        <f t="shared" si="4"/>
        <v>91999.280001589999</v>
      </c>
      <c r="G16" s="32">
        <f t="shared" si="4"/>
        <v>1490.7042226113949</v>
      </c>
      <c r="H16" s="32">
        <f t="shared" si="4"/>
        <v>456403.23965455306</v>
      </c>
      <c r="I16" s="33">
        <f t="shared" si="4"/>
        <v>3559343.1696074</v>
      </c>
      <c r="J16" s="31">
        <f t="shared" si="2"/>
        <v>0.98536454900640025</v>
      </c>
      <c r="K16" s="30">
        <f t="shared" si="1"/>
        <v>38.669866399555644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4.3215344945755647E-3</v>
      </c>
      <c r="D17" s="7">
        <f t="shared" si="4"/>
        <v>2.1384018502678778E-2</v>
      </c>
      <c r="E17" s="7">
        <f t="shared" si="4"/>
        <v>0.97861598149732121</v>
      </c>
      <c r="F17" s="32">
        <f t="shared" si="4"/>
        <v>90508.5757789786</v>
      </c>
      <c r="G17" s="32">
        <f t="shared" si="4"/>
        <v>1927.355883910071</v>
      </c>
      <c r="H17" s="32">
        <f t="shared" si="4"/>
        <v>447946.68410567573</v>
      </c>
      <c r="I17" s="33">
        <f t="shared" si="4"/>
        <v>3102939.9299528468</v>
      </c>
      <c r="J17" s="31">
        <f t="shared" si="2"/>
        <v>0.98140126255578042</v>
      </c>
      <c r="K17" s="30">
        <f t="shared" si="1"/>
        <v>34.262091132819926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6.0814321932244576E-3</v>
      </c>
      <c r="D18" s="7">
        <f t="shared" si="4"/>
        <v>2.9958043043331051E-2</v>
      </c>
      <c r="E18" s="7">
        <f t="shared" si="4"/>
        <v>0.97004195695666895</v>
      </c>
      <c r="F18" s="32">
        <f t="shared" si="4"/>
        <v>88581.219895068527</v>
      </c>
      <c r="G18" s="32">
        <f t="shared" si="4"/>
        <v>2641.0787828983257</v>
      </c>
      <c r="H18" s="32">
        <f t="shared" si="4"/>
        <v>436657.46310653631</v>
      </c>
      <c r="I18" s="33">
        <f t="shared" si="4"/>
        <v>2654993.2458471712</v>
      </c>
      <c r="J18" s="31">
        <f t="shared" si="2"/>
        <v>0.97468458168768679</v>
      </c>
      <c r="K18" s="30">
        <f t="shared" si="1"/>
        <v>29.949515363126714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8.9110523789818069E-3</v>
      </c>
      <c r="D19" s="7">
        <f t="shared" si="4"/>
        <v>4.3605574400505498E-2</v>
      </c>
      <c r="E19" s="7">
        <f t="shared" si="4"/>
        <v>0.9563944255994945</v>
      </c>
      <c r="F19" s="32">
        <f t="shared" si="4"/>
        <v>85940.628912170214</v>
      </c>
      <c r="G19" s="32">
        <f t="shared" si="4"/>
        <v>3725.3598376102864</v>
      </c>
      <c r="H19" s="32">
        <f t="shared" si="4"/>
        <v>420908.2376972725</v>
      </c>
      <c r="I19" s="33">
        <f t="shared" si="4"/>
        <v>2218335.7827406349</v>
      </c>
      <c r="J19" s="31">
        <f t="shared" si="2"/>
        <v>0.96373878804417923</v>
      </c>
      <c r="K19" s="30">
        <f t="shared" si="1"/>
        <v>25.787066052176748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1.3356235135058014E-2</v>
      </c>
      <c r="D20" s="7">
        <f t="shared" si="4"/>
        <v>6.4674031477912827E-2</v>
      </c>
      <c r="E20" s="7">
        <f t="shared" si="4"/>
        <v>0.93532596852208716</v>
      </c>
      <c r="F20" s="32">
        <f t="shared" si="4"/>
        <v>82214.781274559922</v>
      </c>
      <c r="G20" s="32">
        <f t="shared" si="4"/>
        <v>5283.3513438366799</v>
      </c>
      <c r="H20" s="32">
        <f t="shared" si="4"/>
        <v>398596.4849814187</v>
      </c>
      <c r="I20" s="33">
        <f t="shared" si="4"/>
        <v>1797427.5450433623</v>
      </c>
      <c r="J20" s="31">
        <f t="shared" si="2"/>
        <v>0.94666076255374776</v>
      </c>
      <c r="K20" s="30">
        <f t="shared" si="1"/>
        <v>21.834804855791802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2.0256183830588026E-2</v>
      </c>
      <c r="D21" s="7">
        <f t="shared" si="4"/>
        <v>9.6556309048224515E-2</v>
      </c>
      <c r="E21" s="7">
        <f t="shared" si="4"/>
        <v>0.90344369095177546</v>
      </c>
      <c r="F21" s="32">
        <f t="shared" si="4"/>
        <v>76931.429930723243</v>
      </c>
      <c r="G21" s="32">
        <f t="shared" si="4"/>
        <v>7381.9626156386576</v>
      </c>
      <c r="H21" s="32">
        <f t="shared" si="4"/>
        <v>367145.54699778132</v>
      </c>
      <c r="I21" s="33">
        <f t="shared" si="4"/>
        <v>1398831.0600619433</v>
      </c>
      <c r="J21" s="31">
        <f t="shared" si="2"/>
        <v>0.92059201352378506</v>
      </c>
      <c r="K21" s="30">
        <f t="shared" si="1"/>
        <v>18.154263231035674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3.070167040830301E-2</v>
      </c>
      <c r="D22" s="7">
        <f t="shared" si="4"/>
        <v>0.14289471378120439</v>
      </c>
      <c r="E22" s="7">
        <f t="shared" si="4"/>
        <v>0.85710528621879556</v>
      </c>
      <c r="F22" s="32">
        <f t="shared" si="4"/>
        <v>69549.467315084592</v>
      </c>
      <c r="G22" s="32">
        <f t="shared" si="4"/>
        <v>9884.1649905047361</v>
      </c>
      <c r="H22" s="32">
        <f t="shared" si="4"/>
        <v>324073.73547331931</v>
      </c>
      <c r="I22" s="33">
        <f t="shared" si="4"/>
        <v>1031685.5130641621</v>
      </c>
      <c r="J22" s="31">
        <f t="shared" si="2"/>
        <v>0.88199260046924377</v>
      </c>
      <c r="K22" s="30">
        <f t="shared" si="1"/>
        <v>14.809672202298065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4.6307330990259563E-2</v>
      </c>
      <c r="D23" s="7">
        <f t="shared" si="4"/>
        <v>0.2080478991458713</v>
      </c>
      <c r="E23" s="7">
        <f t="shared" si="4"/>
        <v>0.7919521008541287</v>
      </c>
      <c r="F23" s="32">
        <f t="shared" si="4"/>
        <v>59665.790124579849</v>
      </c>
      <c r="G23" s="32">
        <f t="shared" si="4"/>
        <v>12364.299760218299</v>
      </c>
      <c r="H23" s="32">
        <f t="shared" si="4"/>
        <v>268305.79490987177</v>
      </c>
      <c r="I23" s="33">
        <f t="shared" si="4"/>
        <v>707611.77759084268</v>
      </c>
      <c r="J23" s="31">
        <f t="shared" si="2"/>
        <v>0.82710857141799665</v>
      </c>
      <c r="K23" s="30">
        <f t="shared" si="1"/>
        <v>11.840575228678258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6.9341110664599998E-2</v>
      </c>
      <c r="D24" s="7">
        <f t="shared" si="4"/>
        <v>0.29581730383900728</v>
      </c>
      <c r="E24" s="7">
        <f t="shared" si="4"/>
        <v>0.70418269616099272</v>
      </c>
      <c r="F24" s="32">
        <f t="shared" si="4"/>
        <v>47301.002564361552</v>
      </c>
      <c r="G24" s="32">
        <f t="shared" si="4"/>
        <v>13961.193153893377</v>
      </c>
      <c r="H24" s="32">
        <f t="shared" si="4"/>
        <v>201917.53488682339</v>
      </c>
      <c r="I24" s="33">
        <f t="shared" si="4"/>
        <v>439305.98268097104</v>
      </c>
      <c r="J24" s="31">
        <f t="shared" si="2"/>
        <v>0.75180812236005434</v>
      </c>
      <c r="K24" s="30">
        <f t="shared" si="1"/>
        <v>9.2754864998674744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0.10256790800105195</v>
      </c>
      <c r="D25" s="7">
        <f t="shared" si="4"/>
        <v>0.40647367560088599</v>
      </c>
      <c r="E25" s="7">
        <f t="shared" si="4"/>
        <v>0.59352632439911401</v>
      </c>
      <c r="F25" s="32">
        <f t="shared" si="4"/>
        <v>33339.809410468173</v>
      </c>
      <c r="G25" s="32">
        <f t="shared" si="4"/>
        <v>13541.584718387858</v>
      </c>
      <c r="H25" s="32">
        <f t="shared" si="4"/>
        <v>132163.09556525032</v>
      </c>
      <c r="I25" s="33">
        <f t="shared" si="4"/>
        <v>237388.44779414765</v>
      </c>
      <c r="J25" s="31">
        <f t="shared" si="2"/>
        <v>0.65404778908345329</v>
      </c>
      <c r="K25" s="30">
        <f t="shared" si="1"/>
        <v>7.1134585389798763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0.14934359207591891</v>
      </c>
      <c r="D26" s="7">
        <f t="shared" si="5"/>
        <v>0.53475206539177766</v>
      </c>
      <c r="E26" s="7">
        <f t="shared" si="5"/>
        <v>0.46524793460822239</v>
      </c>
      <c r="F26" s="32">
        <f t="shared" si="5"/>
        <v>19798.224692080315</v>
      </c>
      <c r="G26" s="32">
        <f t="shared" si="5"/>
        <v>10584.674517905509</v>
      </c>
      <c r="H26" s="32">
        <f t="shared" si="5"/>
        <v>70900.886865948269</v>
      </c>
      <c r="I26" s="33">
        <f t="shared" si="5"/>
        <v>105225.35222889733</v>
      </c>
      <c r="J26" s="31">
        <f t="shared" si="2"/>
        <v>0.53626794075020179</v>
      </c>
      <c r="K26" s="30">
        <f t="shared" si="1"/>
        <v>5.3093117435726027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0.26927751996479993</v>
      </c>
      <c r="D27" s="7">
        <f t="shared" si="6"/>
        <v>1</v>
      </c>
      <c r="E27" s="7">
        <f t="shared" si="6"/>
        <v>0</v>
      </c>
      <c r="F27" s="32">
        <f t="shared" si="6"/>
        <v>9214.0379741748075</v>
      </c>
      <c r="G27" s="32">
        <f t="shared" si="6"/>
        <v>9214.0379741748075</v>
      </c>
      <c r="H27" s="32">
        <f t="shared" si="6"/>
        <v>34324.465362949064</v>
      </c>
      <c r="I27" s="33">
        <f t="shared" si="6"/>
        <v>34324.465362949064</v>
      </c>
      <c r="J27" s="31">
        <f t="shared" si="2"/>
        <v>0.32555759589220057</v>
      </c>
      <c r="K27" s="30">
        <f t="shared" si="1"/>
        <v>3.7179159103709045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1.4272872478619386E-2</v>
      </c>
      <c r="D29" s="7">
        <v>1.4091260318366985E-2</v>
      </c>
      <c r="E29" s="7">
        <v>0.98590873968163306</v>
      </c>
      <c r="F29" s="32">
        <v>100000</v>
      </c>
      <c r="G29" s="32">
        <v>1409.1260318366985</v>
      </c>
      <c r="H29" s="32">
        <v>98727.571058142261</v>
      </c>
      <c r="I29" s="33">
        <v>7693922.7047241712</v>
      </c>
      <c r="J29" s="31"/>
      <c r="K29" s="30">
        <v>76.939227047241715</v>
      </c>
    </row>
    <row r="30" spans="1:11" ht="13.5" customHeight="1" x14ac:dyDescent="0.2">
      <c r="A30" s="6">
        <v>1</v>
      </c>
      <c r="B30" s="8">
        <v>4</v>
      </c>
      <c r="C30" s="7">
        <v>1.6788378489534911E-3</v>
      </c>
      <c r="D30" s="7">
        <v>6.6862862183896593E-3</v>
      </c>
      <c r="E30" s="7">
        <v>0.99331371378161037</v>
      </c>
      <c r="F30" s="32">
        <v>98590.873968163301</v>
      </c>
      <c r="G30" s="32">
        <v>659.2068018723221</v>
      </c>
      <c r="H30" s="32">
        <v>392656.62391590752</v>
      </c>
      <c r="I30" s="33">
        <v>7595195.1336660292</v>
      </c>
      <c r="J30" s="31">
        <v>0.98276838994809967</v>
      </c>
      <c r="K30" s="30">
        <v>77.037506900675709</v>
      </c>
    </row>
    <row r="31" spans="1:11" ht="13.5" customHeight="1" x14ac:dyDescent="0.2">
      <c r="A31" s="6">
        <v>5</v>
      </c>
      <c r="B31" s="8">
        <v>5</v>
      </c>
      <c r="C31" s="7">
        <v>3.7125829166398448E-4</v>
      </c>
      <c r="D31" s="7">
        <v>1.8543784205441089E-3</v>
      </c>
      <c r="E31" s="7">
        <v>0.99814562157945586</v>
      </c>
      <c r="F31" s="32">
        <v>97931.667166290979</v>
      </c>
      <c r="G31" s="32">
        <v>181.60237028107804</v>
      </c>
      <c r="H31" s="32">
        <v>489153.70877545618</v>
      </c>
      <c r="I31" s="33">
        <v>7202538.5097501213</v>
      </c>
      <c r="J31" s="31">
        <v>0.99546081005167164</v>
      </c>
      <c r="K31" s="30">
        <v>73.546573015243268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4.8796308432468759E-4</v>
      </c>
      <c r="D32" s="7">
        <v>2.437264936515339E-3</v>
      </c>
      <c r="E32" s="7">
        <v>0.9975627350634847</v>
      </c>
      <c r="F32" s="32">
        <v>97750.064796009901</v>
      </c>
      <c r="G32" s="32">
        <v>238.24280546941736</v>
      </c>
      <c r="H32" s="32">
        <v>488239.40400969365</v>
      </c>
      <c r="I32" s="33">
        <v>6713384.8009746652</v>
      </c>
      <c r="J32" s="31">
        <v>0.99813084364002602</v>
      </c>
      <c r="K32" s="30">
        <v>68.679082873085747</v>
      </c>
    </row>
    <row r="33" spans="1:11" ht="13.5" customHeight="1" x14ac:dyDescent="0.2">
      <c r="A33" s="9">
        <f t="shared" si="7"/>
        <v>15</v>
      </c>
      <c r="B33" s="8">
        <v>5</v>
      </c>
      <c r="C33" s="7">
        <v>1.1606237859291785E-3</v>
      </c>
      <c r="D33" s="7">
        <v>5.7883303817624025E-3</v>
      </c>
      <c r="E33" s="7">
        <v>0.99421166961823759</v>
      </c>
      <c r="F33" s="32">
        <v>97511.821990540484</v>
      </c>
      <c r="G33" s="32">
        <v>564.43064180885267</v>
      </c>
      <c r="H33" s="32">
        <v>486316.62443224678</v>
      </c>
      <c r="I33" s="33">
        <v>6225145.3969649719</v>
      </c>
      <c r="J33" s="31">
        <v>0.99606180992018278</v>
      </c>
      <c r="K33" s="30">
        <v>63.839904433011888</v>
      </c>
    </row>
    <row r="34" spans="1:11" ht="13.5" customHeight="1" x14ac:dyDescent="0.2">
      <c r="A34" s="9">
        <f t="shared" si="7"/>
        <v>20</v>
      </c>
      <c r="B34" s="8">
        <v>5</v>
      </c>
      <c r="C34" s="7">
        <v>2.0458600269108195E-3</v>
      </c>
      <c r="D34" s="7">
        <v>1.0180380309917589E-2</v>
      </c>
      <c r="E34" s="7">
        <v>0.98981961969008236</v>
      </c>
      <c r="F34" s="32">
        <v>96947.391348731631</v>
      </c>
      <c r="G34" s="32">
        <v>986.96131398450234</v>
      </c>
      <c r="H34" s="32">
        <v>482418.7876991668</v>
      </c>
      <c r="I34" s="33">
        <v>5738828.7725327248</v>
      </c>
      <c r="J34" s="31">
        <v>0.9919849815176881</v>
      </c>
      <c r="K34" s="30">
        <v>59.195288214506519</v>
      </c>
    </row>
    <row r="35" spans="1:11" ht="13.5" customHeight="1" x14ac:dyDescent="0.2">
      <c r="A35" s="9">
        <f t="shared" si="7"/>
        <v>25</v>
      </c>
      <c r="B35" s="8">
        <v>5</v>
      </c>
      <c r="C35" s="7">
        <v>2.5913019821099392E-3</v>
      </c>
      <c r="D35" s="7">
        <v>1.2874585255718709E-2</v>
      </c>
      <c r="E35" s="7">
        <v>0.98712541474428128</v>
      </c>
      <c r="F35" s="32">
        <v>95960.430034747129</v>
      </c>
      <c r="G35" s="32">
        <v>1235.4507376577822</v>
      </c>
      <c r="H35" s="32">
        <v>476768.3373791232</v>
      </c>
      <c r="I35" s="33">
        <v>5256409.9848335581</v>
      </c>
      <c r="J35" s="31">
        <v>0.98828725069561929</v>
      </c>
      <c r="K35" s="30">
        <v>54.776848987965352</v>
      </c>
    </row>
    <row r="36" spans="1:11" ht="13.5" customHeight="1" x14ac:dyDescent="0.2">
      <c r="A36" s="9">
        <f t="shared" si="7"/>
        <v>30</v>
      </c>
      <c r="B36" s="8">
        <v>5</v>
      </c>
      <c r="C36" s="7">
        <v>2.8084287862318118E-3</v>
      </c>
      <c r="D36" s="7">
        <v>1.3944801733689411E-2</v>
      </c>
      <c r="E36" s="7">
        <v>0.98605519826631061</v>
      </c>
      <c r="F36" s="32">
        <v>94724.979297089347</v>
      </c>
      <c r="G36" s="32">
        <v>1320.921055525745</v>
      </c>
      <c r="H36" s="32">
        <v>470341.65936537093</v>
      </c>
      <c r="I36" s="33">
        <v>4779641.647454435</v>
      </c>
      <c r="J36" s="31">
        <v>0.98652033386050586</v>
      </c>
      <c r="K36" s="30">
        <v>50.458091233399735</v>
      </c>
    </row>
    <row r="37" spans="1:11" ht="13.5" customHeight="1" x14ac:dyDescent="0.2">
      <c r="A37" s="9">
        <f t="shared" si="7"/>
        <v>35</v>
      </c>
      <c r="B37" s="8">
        <v>5</v>
      </c>
      <c r="C37" s="7">
        <v>2.9525311351557178E-3</v>
      </c>
      <c r="D37" s="7">
        <v>1.4655305195855246E-2</v>
      </c>
      <c r="E37" s="7">
        <v>0.98534469480414477</v>
      </c>
      <c r="F37" s="32">
        <v>93404.058241563602</v>
      </c>
      <c r="G37" s="32">
        <v>1368.8649800615531</v>
      </c>
      <c r="H37" s="32">
        <v>463624.23202333431</v>
      </c>
      <c r="I37" s="33">
        <v>4309299.9880890641</v>
      </c>
      <c r="J37" s="31">
        <v>0.98571798349501849</v>
      </c>
      <c r="K37" s="30">
        <v>46.136110884435652</v>
      </c>
    </row>
    <row r="38" spans="1:11" ht="13.5" customHeight="1" x14ac:dyDescent="0.2">
      <c r="A38" s="9">
        <f t="shared" si="7"/>
        <v>40</v>
      </c>
      <c r="B38" s="8">
        <v>5</v>
      </c>
      <c r="C38" s="7">
        <v>3.2698592740894095E-3</v>
      </c>
      <c r="D38" s="7">
        <v>1.6219458583959429E-2</v>
      </c>
      <c r="E38" s="7">
        <v>0.98378054141604054</v>
      </c>
      <c r="F38" s="32">
        <v>92035.193261502049</v>
      </c>
      <c r="G38" s="32">
        <v>1492.7610053716344</v>
      </c>
      <c r="H38" s="32">
        <v>456521.48311102425</v>
      </c>
      <c r="I38" s="33">
        <v>3845675.7560657295</v>
      </c>
      <c r="J38" s="31">
        <v>0.98467994461524921</v>
      </c>
      <c r="K38" s="30">
        <v>41.784839253163824</v>
      </c>
    </row>
    <row r="39" spans="1:11" ht="13.5" customHeight="1" x14ac:dyDescent="0.2">
      <c r="A39" s="9">
        <f t="shared" si="7"/>
        <v>45</v>
      </c>
      <c r="B39" s="8">
        <v>5</v>
      </c>
      <c r="C39" s="7">
        <v>3.9715198290341267E-3</v>
      </c>
      <c r="D39" s="7">
        <v>1.9669154122682771E-2</v>
      </c>
      <c r="E39" s="7">
        <v>0.98033084587731723</v>
      </c>
      <c r="F39" s="32">
        <v>90542.432256130414</v>
      </c>
      <c r="G39" s="32">
        <v>1780.893054688393</v>
      </c>
      <c r="H39" s="32">
        <v>448416.004792177</v>
      </c>
      <c r="I39" s="33">
        <v>3389154.2729547052</v>
      </c>
      <c r="J39" s="31">
        <v>0.98224513277313608</v>
      </c>
      <c r="K39" s="30">
        <v>37.431668097531514</v>
      </c>
    </row>
    <row r="40" spans="1:11" ht="13.5" customHeight="1" x14ac:dyDescent="0.2">
      <c r="A40" s="9">
        <f t="shared" si="7"/>
        <v>50</v>
      </c>
      <c r="B40" s="8">
        <v>5</v>
      </c>
      <c r="C40" s="7">
        <v>5.227740129979625E-3</v>
      </c>
      <c r="D40" s="7">
        <v>2.5816330540177235E-2</v>
      </c>
      <c r="E40" s="7">
        <v>0.97418366945982271</v>
      </c>
      <c r="F40" s="32">
        <v>88761.539201442021</v>
      </c>
      <c r="G40" s="32">
        <v>2291.4972352793266</v>
      </c>
      <c r="H40" s="32">
        <v>438334.18997593853</v>
      </c>
      <c r="I40" s="33">
        <v>2940738.2681625281</v>
      </c>
      <c r="J40" s="31">
        <v>0.97751682654388972</v>
      </c>
      <c r="K40" s="30">
        <v>33.130771442444214</v>
      </c>
    </row>
    <row r="41" spans="1:11" ht="13.5" customHeight="1" x14ac:dyDescent="0.2">
      <c r="A41" s="9">
        <f t="shared" si="7"/>
        <v>55</v>
      </c>
      <c r="B41" s="8">
        <v>5</v>
      </c>
      <c r="C41" s="7">
        <v>7.2922963553776997E-3</v>
      </c>
      <c r="D41" s="7">
        <v>3.5841778686706467E-2</v>
      </c>
      <c r="E41" s="7">
        <v>0.96415822131329354</v>
      </c>
      <c r="F41" s="32">
        <v>86470.041966162695</v>
      </c>
      <c r="G41" s="32">
        <v>3099.2401071814238</v>
      </c>
      <c r="H41" s="32">
        <v>425001.9412466542</v>
      </c>
      <c r="I41" s="33">
        <v>2502404.0781865893</v>
      </c>
      <c r="J41" s="31">
        <v>0.96958428287326581</v>
      </c>
      <c r="K41" s="30">
        <v>28.93954971325012</v>
      </c>
    </row>
    <row r="42" spans="1:11" ht="13.5" customHeight="1" x14ac:dyDescent="0.2">
      <c r="A42" s="9">
        <f t="shared" si="7"/>
        <v>60</v>
      </c>
      <c r="B42" s="8">
        <v>5</v>
      </c>
      <c r="C42" s="7">
        <v>1.0616783246743085E-2</v>
      </c>
      <c r="D42" s="7">
        <v>5.1782152285250869E-2</v>
      </c>
      <c r="E42" s="7">
        <v>0.94821784771474915</v>
      </c>
      <c r="F42" s="32">
        <v>83370.801858981271</v>
      </c>
      <c r="G42" s="32">
        <v>4317.1195580052445</v>
      </c>
      <c r="H42" s="32">
        <v>406631.59995562769</v>
      </c>
      <c r="I42" s="33">
        <v>2077402.1369399349</v>
      </c>
      <c r="J42" s="31">
        <v>0.95677586498277878</v>
      </c>
      <c r="K42" s="30">
        <v>24.917622124515322</v>
      </c>
    </row>
    <row r="43" spans="1:11" ht="13.5" customHeight="1" x14ac:dyDescent="0.2">
      <c r="A43" s="9">
        <f t="shared" si="7"/>
        <v>65</v>
      </c>
      <c r="B43" s="8">
        <v>5</v>
      </c>
      <c r="C43" s="7">
        <v>1.5543083043846185E-2</v>
      </c>
      <c r="D43" s="7">
        <v>7.4944337129857139E-2</v>
      </c>
      <c r="E43" s="7">
        <v>0.92505566287014285</v>
      </c>
      <c r="F43" s="32">
        <v>79053.682300976026</v>
      </c>
      <c r="G43" s="32">
        <v>5924.6258177209675</v>
      </c>
      <c r="H43" s="32">
        <v>381174.42987391388</v>
      </c>
      <c r="I43" s="33">
        <v>1670770.5369843072</v>
      </c>
      <c r="J43" s="31">
        <v>0.93739500303347856</v>
      </c>
      <c r="K43" s="30">
        <v>21.13463267432995</v>
      </c>
    </row>
    <row r="44" spans="1:11" ht="13.5" customHeight="1" x14ac:dyDescent="0.2">
      <c r="A44" s="9">
        <f t="shared" si="7"/>
        <v>70</v>
      </c>
      <c r="B44" s="8">
        <v>5</v>
      </c>
      <c r="C44" s="7">
        <v>2.2814404198727108E-2</v>
      </c>
      <c r="D44" s="7">
        <v>0.10817161469782216</v>
      </c>
      <c r="E44" s="7">
        <v>0.89182838530217778</v>
      </c>
      <c r="F44" s="32">
        <v>73129.056483255059</v>
      </c>
      <c r="G44" s="32">
        <v>7910.4881211219399</v>
      </c>
      <c r="H44" s="32">
        <v>346732.18078442273</v>
      </c>
      <c r="I44" s="33">
        <v>1289596.1071103932</v>
      </c>
      <c r="J44" s="31">
        <v>0.90964176400582786</v>
      </c>
      <c r="K44" s="30">
        <v>17.634524074649892</v>
      </c>
    </row>
    <row r="45" spans="1:11" ht="13.5" customHeight="1" x14ac:dyDescent="0.2">
      <c r="A45" s="9">
        <f t="shared" si="7"/>
        <v>75</v>
      </c>
      <c r="B45" s="8">
        <v>5</v>
      </c>
      <c r="C45" s="7">
        <v>3.3465112081809856E-2</v>
      </c>
      <c r="D45" s="7">
        <v>0.15481325611324559</v>
      </c>
      <c r="E45" s="7">
        <v>0.84518674388675441</v>
      </c>
      <c r="F45" s="32">
        <v>65218.568362133119</v>
      </c>
      <c r="G45" s="32">
        <v>10096.698927186131</v>
      </c>
      <c r="H45" s="32">
        <v>301708.20592213847</v>
      </c>
      <c r="I45" s="33">
        <v>942863.92632597056</v>
      </c>
      <c r="J45" s="31">
        <v>0.87014768931910169</v>
      </c>
      <c r="K45" s="30">
        <v>14.456985947477675</v>
      </c>
    </row>
    <row r="46" spans="1:11" ht="13.5" customHeight="1" x14ac:dyDescent="0.2">
      <c r="A46" s="9">
        <f t="shared" si="7"/>
        <v>80</v>
      </c>
      <c r="B46" s="8">
        <v>5</v>
      </c>
      <c r="C46" s="7">
        <v>4.8876167493673489E-2</v>
      </c>
      <c r="D46" s="7">
        <v>0.2182837937248561</v>
      </c>
      <c r="E46" s="7">
        <v>0.78171620627514393</v>
      </c>
      <c r="F46" s="32">
        <v>55121.869434946988</v>
      </c>
      <c r="G46" s="32">
        <v>12032.210777466418</v>
      </c>
      <c r="H46" s="32">
        <v>246177.46019108113</v>
      </c>
      <c r="I46" s="33">
        <v>641155.72040383203</v>
      </c>
      <c r="J46" s="31">
        <v>0.81594552404919307</v>
      </c>
      <c r="K46" s="30">
        <v>11.631603335959113</v>
      </c>
    </row>
    <row r="47" spans="1:11" ht="13.5" customHeight="1" x14ac:dyDescent="0.2">
      <c r="A47" s="9">
        <v>85</v>
      </c>
      <c r="B47" s="8">
        <v>5</v>
      </c>
      <c r="C47" s="7">
        <v>7.1351652996095249E-2</v>
      </c>
      <c r="D47" s="7">
        <v>0.30290031206366119</v>
      </c>
      <c r="E47" s="7">
        <v>0.69709968793633881</v>
      </c>
      <c r="F47" s="32">
        <v>43089.65865748057</v>
      </c>
      <c r="G47" s="32">
        <v>13051.871054067506</v>
      </c>
      <c r="H47" s="32">
        <v>182923.17705354036</v>
      </c>
      <c r="I47" s="33">
        <v>394978.26021275093</v>
      </c>
      <c r="J47" s="31">
        <v>0.74305412409225746</v>
      </c>
      <c r="K47" s="30">
        <v>9.1664281528064695</v>
      </c>
    </row>
    <row r="48" spans="1:11" ht="13.5" customHeight="1" x14ac:dyDescent="0.2">
      <c r="A48" s="9">
        <v>90</v>
      </c>
      <c r="B48" s="8">
        <v>5</v>
      </c>
      <c r="C48" s="7">
        <v>0.1035849433835454</v>
      </c>
      <c r="D48" s="7">
        <v>0.40942949941602114</v>
      </c>
      <c r="E48" s="7">
        <v>0.59057050058397886</v>
      </c>
      <c r="F48" s="32">
        <v>30037.787603413064</v>
      </c>
      <c r="G48" s="32">
        <v>12298.356342030176</v>
      </c>
      <c r="H48" s="32">
        <v>118727.2584249323</v>
      </c>
      <c r="I48" s="33">
        <v>212055.08315921057</v>
      </c>
      <c r="J48" s="31">
        <v>0.64905530473145912</v>
      </c>
      <c r="K48" s="30">
        <v>7.0596105798123316</v>
      </c>
    </row>
    <row r="49" spans="1:12" ht="13.5" customHeight="1" x14ac:dyDescent="0.2">
      <c r="A49" s="9">
        <v>95</v>
      </c>
      <c r="B49" s="8">
        <v>5</v>
      </c>
      <c r="C49" s="7">
        <v>0.1498612887073778</v>
      </c>
      <c r="D49" s="7">
        <v>0.53599210345915194</v>
      </c>
      <c r="E49" s="7">
        <v>0.46400789654084806</v>
      </c>
      <c r="F49" s="32">
        <v>17739.431261382888</v>
      </c>
      <c r="G49" s="32">
        <v>9508.1950759576503</v>
      </c>
      <c r="H49" s="32">
        <v>63446.638941718593</v>
      </c>
      <c r="I49" s="33">
        <v>93327.824734278256</v>
      </c>
      <c r="J49" s="31">
        <v>0.53438982575205352</v>
      </c>
      <c r="K49" s="30">
        <v>5.2610381561354993</v>
      </c>
    </row>
    <row r="50" spans="1:12" ht="13.5" customHeight="1" x14ac:dyDescent="0.2">
      <c r="A50" s="9" t="s">
        <v>3</v>
      </c>
      <c r="B50" s="34" t="s">
        <v>10</v>
      </c>
      <c r="C50" s="7">
        <v>0.27546551340257697</v>
      </c>
      <c r="D50" s="7">
        <v>1</v>
      </c>
      <c r="E50" s="7">
        <v>0</v>
      </c>
      <c r="F50" s="32">
        <v>8231.2361854252376</v>
      </c>
      <c r="G50" s="32">
        <v>8231.2361854252376</v>
      </c>
      <c r="H50" s="32">
        <v>29881.185792559667</v>
      </c>
      <c r="I50" s="33">
        <v>29881.185792559667</v>
      </c>
      <c r="J50" s="31">
        <v>0.32017445898516311</v>
      </c>
      <c r="K50" s="30">
        <v>3.6302184895956744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1.227E-2</v>
      </c>
      <c r="D52" s="7">
        <v>1.214E-2</v>
      </c>
      <c r="E52" s="7">
        <v>0.98785999999999996</v>
      </c>
      <c r="F52" s="32">
        <v>100000</v>
      </c>
      <c r="G52" s="32">
        <v>1214</v>
      </c>
      <c r="H52" s="32">
        <v>98916</v>
      </c>
      <c r="I52" s="33">
        <v>8083208</v>
      </c>
      <c r="J52" s="31"/>
      <c r="K52" s="30">
        <v>80.83</v>
      </c>
      <c r="L52" s="29"/>
    </row>
    <row r="53" spans="1:12" ht="13.5" customHeight="1" x14ac:dyDescent="0.2">
      <c r="A53" s="6">
        <v>1</v>
      </c>
      <c r="B53" s="8">
        <v>4</v>
      </c>
      <c r="C53" s="7">
        <v>2.0999999999999999E-3</v>
      </c>
      <c r="D53" s="7">
        <v>8.3400000000000002E-3</v>
      </c>
      <c r="E53" s="7">
        <v>0.99165999999999999</v>
      </c>
      <c r="F53" s="32">
        <v>98786</v>
      </c>
      <c r="G53" s="32">
        <v>824</v>
      </c>
      <c r="H53" s="32">
        <v>392996</v>
      </c>
      <c r="I53" s="33">
        <v>7984292</v>
      </c>
      <c r="J53" s="31">
        <v>0.98382000000000003</v>
      </c>
      <c r="K53" s="30">
        <v>80.819999999999993</v>
      </c>
    </row>
    <row r="54" spans="1:12" ht="13.5" customHeight="1" x14ac:dyDescent="0.2">
      <c r="A54" s="6">
        <v>5</v>
      </c>
      <c r="B54" s="8">
        <v>5</v>
      </c>
      <c r="C54" s="7">
        <v>4.4999999999999999E-4</v>
      </c>
      <c r="D54" s="7">
        <v>2.2599999999999999E-3</v>
      </c>
      <c r="E54" s="7">
        <v>0.99773999999999996</v>
      </c>
      <c r="F54" s="32">
        <v>97962</v>
      </c>
      <c r="G54" s="32">
        <v>222</v>
      </c>
      <c r="H54" s="32">
        <v>489201</v>
      </c>
      <c r="I54" s="33">
        <v>7591296</v>
      </c>
      <c r="J54" s="31">
        <v>0.99448999999999999</v>
      </c>
      <c r="K54" s="30">
        <v>77.489999999999995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5.2999999999999998E-4</v>
      </c>
      <c r="D55" s="7">
        <v>2.66E-3</v>
      </c>
      <c r="E55" s="7">
        <v>0.99734</v>
      </c>
      <c r="F55" s="32">
        <v>97741</v>
      </c>
      <c r="G55" s="32">
        <v>260</v>
      </c>
      <c r="H55" s="32">
        <v>488109</v>
      </c>
      <c r="I55" s="33">
        <v>7102095</v>
      </c>
      <c r="J55" s="31">
        <v>0.99777000000000005</v>
      </c>
      <c r="K55" s="30">
        <v>72.66</v>
      </c>
    </row>
    <row r="56" spans="1:12" ht="13.5" customHeight="1" x14ac:dyDescent="0.2">
      <c r="A56" s="9">
        <f t="shared" si="8"/>
        <v>15</v>
      </c>
      <c r="B56" s="8">
        <v>5</v>
      </c>
      <c r="C56" s="7">
        <v>7.3999999999999999E-4</v>
      </c>
      <c r="D56" s="7">
        <v>3.6700000000000001E-3</v>
      </c>
      <c r="E56" s="7">
        <v>0.99633000000000005</v>
      </c>
      <c r="F56" s="32">
        <v>97481</v>
      </c>
      <c r="G56" s="32">
        <v>358</v>
      </c>
      <c r="H56" s="32">
        <v>486543</v>
      </c>
      <c r="I56" s="33">
        <v>6613987</v>
      </c>
      <c r="J56" s="31">
        <v>0.99678999999999995</v>
      </c>
      <c r="K56" s="30">
        <v>67.849999999999994</v>
      </c>
    </row>
    <row r="57" spans="1:12" ht="13.5" customHeight="1" x14ac:dyDescent="0.2">
      <c r="A57" s="9">
        <f t="shared" si="8"/>
        <v>20</v>
      </c>
      <c r="B57" s="8">
        <v>5</v>
      </c>
      <c r="C57" s="7">
        <v>9.8999999999999999E-4</v>
      </c>
      <c r="D57" s="7">
        <v>4.9399999999999999E-3</v>
      </c>
      <c r="E57" s="7">
        <v>0.99505999999999994</v>
      </c>
      <c r="F57" s="32">
        <v>97123</v>
      </c>
      <c r="G57" s="32">
        <v>480</v>
      </c>
      <c r="H57" s="32">
        <v>484475</v>
      </c>
      <c r="I57" s="33">
        <v>6127444</v>
      </c>
      <c r="J57" s="31">
        <v>0.99575000000000002</v>
      </c>
      <c r="K57" s="30">
        <v>63.09</v>
      </c>
    </row>
    <row r="58" spans="1:12" ht="13.5" customHeight="1" x14ac:dyDescent="0.2">
      <c r="A58" s="9">
        <f t="shared" si="8"/>
        <v>25</v>
      </c>
      <c r="B58" s="8">
        <v>5</v>
      </c>
      <c r="C58" s="7">
        <v>1.2600000000000001E-3</v>
      </c>
      <c r="D58" s="7">
        <v>6.2700000000000004E-3</v>
      </c>
      <c r="E58" s="7">
        <v>0.99373</v>
      </c>
      <c r="F58" s="32">
        <v>96643</v>
      </c>
      <c r="G58" s="32">
        <v>606</v>
      </c>
      <c r="H58" s="32">
        <v>481741</v>
      </c>
      <c r="I58" s="33">
        <v>5642969</v>
      </c>
      <c r="J58" s="31">
        <v>0.99436000000000002</v>
      </c>
      <c r="K58" s="30">
        <v>58.39</v>
      </c>
    </row>
    <row r="59" spans="1:12" ht="13.5" customHeight="1" x14ac:dyDescent="0.2">
      <c r="A59" s="9">
        <f t="shared" si="8"/>
        <v>30</v>
      </c>
      <c r="B59" s="8">
        <v>5</v>
      </c>
      <c r="C59" s="7">
        <v>1.49E-3</v>
      </c>
      <c r="D59" s="7">
        <v>7.4099999999999999E-3</v>
      </c>
      <c r="E59" s="7">
        <v>0.99258999999999997</v>
      </c>
      <c r="F59" s="32">
        <v>96037</v>
      </c>
      <c r="G59" s="32">
        <v>712</v>
      </c>
      <c r="H59" s="32">
        <v>478452</v>
      </c>
      <c r="I59" s="33">
        <v>5161228</v>
      </c>
      <c r="J59" s="31">
        <v>0.99317</v>
      </c>
      <c r="K59" s="30">
        <v>53.74</v>
      </c>
    </row>
    <row r="60" spans="1:12" ht="13.5" customHeight="1" x14ac:dyDescent="0.2">
      <c r="A60" s="9">
        <f t="shared" si="8"/>
        <v>35</v>
      </c>
      <c r="B60" s="8">
        <v>5</v>
      </c>
      <c r="C60" s="7">
        <v>1.75E-3</v>
      </c>
      <c r="D60" s="7">
        <v>8.6999999999999994E-3</v>
      </c>
      <c r="E60" s="7">
        <v>0.99129999999999996</v>
      </c>
      <c r="F60" s="32">
        <v>95325</v>
      </c>
      <c r="G60" s="32">
        <v>829</v>
      </c>
      <c r="H60" s="32">
        <v>474601</v>
      </c>
      <c r="I60" s="33">
        <v>4682776</v>
      </c>
      <c r="J60" s="31">
        <v>0.99195</v>
      </c>
      <c r="K60" s="30">
        <v>49.12</v>
      </c>
    </row>
    <row r="61" spans="1:12" ht="13.5" customHeight="1" x14ac:dyDescent="0.2">
      <c r="A61" s="9">
        <f t="shared" si="8"/>
        <v>40</v>
      </c>
      <c r="B61" s="8">
        <v>5</v>
      </c>
      <c r="C61" s="7">
        <v>2.0600000000000002E-3</v>
      </c>
      <c r="D61" s="7">
        <v>1.023E-2</v>
      </c>
      <c r="E61" s="7">
        <v>0.98977000000000004</v>
      </c>
      <c r="F61" s="32">
        <v>94496</v>
      </c>
      <c r="G61" s="32">
        <v>967</v>
      </c>
      <c r="H61" s="32">
        <v>470129</v>
      </c>
      <c r="I61" s="33">
        <v>4208175</v>
      </c>
      <c r="J61" s="31">
        <v>0.99058000000000002</v>
      </c>
      <c r="K61" s="30">
        <v>44.53</v>
      </c>
    </row>
    <row r="62" spans="1:12" ht="13.5" customHeight="1" x14ac:dyDescent="0.2">
      <c r="A62" s="9">
        <f t="shared" si="8"/>
        <v>45</v>
      </c>
      <c r="B62" s="8">
        <v>5</v>
      </c>
      <c r="C62" s="7">
        <v>2.5500000000000002E-3</v>
      </c>
      <c r="D62" s="7">
        <v>1.268E-2</v>
      </c>
      <c r="E62" s="7">
        <v>0.98731999999999998</v>
      </c>
      <c r="F62" s="32">
        <v>93529</v>
      </c>
      <c r="G62" s="32">
        <v>1186</v>
      </c>
      <c r="H62" s="32">
        <v>464790</v>
      </c>
      <c r="I62" s="33">
        <v>3738045</v>
      </c>
      <c r="J62" s="31">
        <v>0.98863999999999996</v>
      </c>
      <c r="K62" s="30">
        <v>39.97</v>
      </c>
    </row>
    <row r="63" spans="1:12" ht="13.5" customHeight="1" x14ac:dyDescent="0.2">
      <c r="A63" s="9">
        <f t="shared" si="8"/>
        <v>50</v>
      </c>
      <c r="B63" s="8">
        <v>5</v>
      </c>
      <c r="C63" s="7">
        <v>3.3700000000000002E-3</v>
      </c>
      <c r="D63" s="7">
        <v>1.6729999999999998E-2</v>
      </c>
      <c r="E63" s="7">
        <v>0.98326999999999998</v>
      </c>
      <c r="F63" s="32">
        <v>92343</v>
      </c>
      <c r="G63" s="32">
        <v>1545</v>
      </c>
      <c r="H63" s="32">
        <v>458040</v>
      </c>
      <c r="I63" s="33">
        <v>3273255</v>
      </c>
      <c r="J63" s="31">
        <v>0.98548000000000002</v>
      </c>
      <c r="K63" s="30">
        <v>35.450000000000003</v>
      </c>
    </row>
    <row r="64" spans="1:12" ht="13.5" customHeight="1" x14ac:dyDescent="0.2">
      <c r="A64" s="9">
        <f t="shared" si="8"/>
        <v>55</v>
      </c>
      <c r="B64" s="8">
        <v>5</v>
      </c>
      <c r="C64" s="7">
        <v>4.81E-3</v>
      </c>
      <c r="D64" s="7">
        <v>2.3779999999999999E-2</v>
      </c>
      <c r="E64" s="7">
        <v>0.97621999999999998</v>
      </c>
      <c r="F64" s="32">
        <v>90798</v>
      </c>
      <c r="G64" s="32">
        <v>2160</v>
      </c>
      <c r="H64" s="32">
        <v>448896</v>
      </c>
      <c r="I64" s="33">
        <v>2815215</v>
      </c>
      <c r="J64" s="31">
        <v>0.98004000000000002</v>
      </c>
      <c r="K64" s="30">
        <v>31.01</v>
      </c>
    </row>
    <row r="65" spans="1:11" ht="13.5" customHeight="1" x14ac:dyDescent="0.2">
      <c r="A65" s="9">
        <f t="shared" si="8"/>
        <v>60</v>
      </c>
      <c r="B65" s="8">
        <v>5</v>
      </c>
      <c r="C65" s="7">
        <v>7.1199999999999996E-3</v>
      </c>
      <c r="D65" s="7">
        <v>3.5020000000000003E-2</v>
      </c>
      <c r="E65" s="7">
        <v>0.96497999999999995</v>
      </c>
      <c r="F65" s="32">
        <v>88639</v>
      </c>
      <c r="G65" s="32">
        <v>3104</v>
      </c>
      <c r="H65" s="32">
        <v>435899</v>
      </c>
      <c r="I65" s="33">
        <v>2366319</v>
      </c>
      <c r="J65" s="31">
        <v>0.97104999999999997</v>
      </c>
      <c r="K65" s="30">
        <v>26.7</v>
      </c>
    </row>
    <row r="66" spans="1:11" ht="13.5" customHeight="1" x14ac:dyDescent="0.2">
      <c r="A66" s="9">
        <f t="shared" si="8"/>
        <v>65</v>
      </c>
      <c r="B66" s="8">
        <v>5</v>
      </c>
      <c r="C66" s="7">
        <v>1.106E-2</v>
      </c>
      <c r="D66" s="7">
        <v>5.389E-2</v>
      </c>
      <c r="E66" s="7">
        <v>0.94611000000000001</v>
      </c>
      <c r="F66" s="32">
        <v>85534</v>
      </c>
      <c r="G66" s="32">
        <v>4610</v>
      </c>
      <c r="H66" s="32">
        <v>416890</v>
      </c>
      <c r="I66" s="33">
        <v>1930420</v>
      </c>
      <c r="J66" s="31">
        <v>0.95638999999999996</v>
      </c>
      <c r="K66" s="30">
        <v>22.57</v>
      </c>
    </row>
    <row r="67" spans="1:11" ht="13.5" customHeight="1" x14ac:dyDescent="0.2">
      <c r="A67" s="9">
        <f t="shared" si="8"/>
        <v>70</v>
      </c>
      <c r="B67" s="8">
        <v>5</v>
      </c>
      <c r="C67" s="7">
        <v>1.7569999999999999E-2</v>
      </c>
      <c r="D67" s="7">
        <v>8.4360000000000004E-2</v>
      </c>
      <c r="E67" s="7">
        <v>0.91564000000000001</v>
      </c>
      <c r="F67" s="32">
        <v>80924</v>
      </c>
      <c r="G67" s="32">
        <v>6827</v>
      </c>
      <c r="H67" s="32">
        <v>388580</v>
      </c>
      <c r="I67" s="33">
        <v>1513530</v>
      </c>
      <c r="J67" s="31">
        <v>0.93208999999999997</v>
      </c>
      <c r="K67" s="30">
        <v>18.7</v>
      </c>
    </row>
    <row r="68" spans="1:11" ht="13.5" customHeight="1" x14ac:dyDescent="0.2">
      <c r="A68" s="9">
        <f t="shared" si="8"/>
        <v>75</v>
      </c>
      <c r="B68" s="8">
        <v>5</v>
      </c>
      <c r="C68" s="7">
        <v>2.7799999999999998E-2</v>
      </c>
      <c r="D68" s="7">
        <v>0.13038</v>
      </c>
      <c r="E68" s="7">
        <v>0.86961999999999995</v>
      </c>
      <c r="F68" s="32">
        <v>74097</v>
      </c>
      <c r="G68" s="32">
        <v>9661</v>
      </c>
      <c r="H68" s="32">
        <v>347558</v>
      </c>
      <c r="I68" s="33">
        <v>1124950</v>
      </c>
      <c r="J68" s="31">
        <v>0.89442999999999995</v>
      </c>
      <c r="K68" s="30">
        <v>15.18</v>
      </c>
    </row>
    <row r="69" spans="1:11" ht="13.5" customHeight="1" x14ac:dyDescent="0.2">
      <c r="A69" s="9">
        <f t="shared" si="8"/>
        <v>80</v>
      </c>
      <c r="B69" s="8">
        <v>5</v>
      </c>
      <c r="C69" s="7">
        <v>4.3610000000000003E-2</v>
      </c>
      <c r="D69" s="7">
        <v>0.1973</v>
      </c>
      <c r="E69" s="7">
        <v>0.80269999999999997</v>
      </c>
      <c r="F69" s="32">
        <v>64437</v>
      </c>
      <c r="G69" s="32">
        <v>12713</v>
      </c>
      <c r="H69" s="32">
        <v>291541</v>
      </c>
      <c r="I69" s="33">
        <v>777392</v>
      </c>
      <c r="J69" s="31">
        <v>0.83882999999999996</v>
      </c>
      <c r="K69" s="30">
        <v>12.06</v>
      </c>
    </row>
    <row r="70" spans="1:11" ht="13.5" customHeight="1" x14ac:dyDescent="0.2">
      <c r="A70" s="9">
        <v>85</v>
      </c>
      <c r="B70" s="8">
        <v>5</v>
      </c>
      <c r="C70" s="7">
        <v>6.7229999999999998E-2</v>
      </c>
      <c r="D70" s="7">
        <v>0.28838000000000003</v>
      </c>
      <c r="E70" s="7">
        <v>0.71162000000000003</v>
      </c>
      <c r="F70" s="32">
        <v>51723</v>
      </c>
      <c r="G70" s="32">
        <v>14916</v>
      </c>
      <c r="H70" s="32">
        <v>221862</v>
      </c>
      <c r="I70" s="33">
        <v>485851</v>
      </c>
      <c r="J70" s="31">
        <v>0.76100000000000001</v>
      </c>
      <c r="K70" s="30">
        <v>9.39</v>
      </c>
    </row>
    <row r="71" spans="1:11" ht="13.5" customHeight="1" x14ac:dyDescent="0.2">
      <c r="A71" s="9">
        <v>90</v>
      </c>
      <c r="B71" s="8">
        <v>5</v>
      </c>
      <c r="C71" s="7">
        <v>0.10150000000000001</v>
      </c>
      <c r="D71" s="7">
        <v>0.40337000000000001</v>
      </c>
      <c r="E71" s="7">
        <v>0.59662999999999999</v>
      </c>
      <c r="F71" s="32">
        <v>36807</v>
      </c>
      <c r="G71" s="32">
        <v>14847</v>
      </c>
      <c r="H71" s="32">
        <v>146271</v>
      </c>
      <c r="I71" s="33">
        <v>263989</v>
      </c>
      <c r="J71" s="31">
        <v>0.65929000000000004</v>
      </c>
      <c r="K71" s="30">
        <v>7.17</v>
      </c>
    </row>
    <row r="72" spans="1:11" ht="13.5" customHeight="1" x14ac:dyDescent="0.2">
      <c r="A72" s="9">
        <v>95</v>
      </c>
      <c r="B72" s="8">
        <v>5</v>
      </c>
      <c r="C72" s="7">
        <v>0.14879999999999999</v>
      </c>
      <c r="D72" s="7">
        <v>0.53344999999999998</v>
      </c>
      <c r="E72" s="7">
        <v>0.46655000000000002</v>
      </c>
      <c r="F72" s="32">
        <v>21960</v>
      </c>
      <c r="G72" s="32">
        <v>11715</v>
      </c>
      <c r="H72" s="32">
        <v>78728</v>
      </c>
      <c r="I72" s="33">
        <v>117718</v>
      </c>
      <c r="J72" s="31">
        <v>0.53824000000000005</v>
      </c>
      <c r="K72" s="30">
        <v>5.36</v>
      </c>
    </row>
    <row r="73" spans="1:11" ht="13.5" customHeight="1" x14ac:dyDescent="0.2">
      <c r="A73" s="9" t="s">
        <v>3</v>
      </c>
      <c r="B73" s="34" t="s">
        <v>10</v>
      </c>
      <c r="C73" s="7">
        <v>0.26278000000000001</v>
      </c>
      <c r="D73" s="7">
        <v>1</v>
      </c>
      <c r="E73" s="7">
        <v>0</v>
      </c>
      <c r="F73" s="32">
        <v>10246</v>
      </c>
      <c r="G73" s="32">
        <v>10246</v>
      </c>
      <c r="H73" s="32">
        <v>38990</v>
      </c>
      <c r="I73" s="33">
        <v>38990</v>
      </c>
      <c r="J73" s="31">
        <v>0.33121</v>
      </c>
      <c r="K73" s="30">
        <v>3.81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0.10192329758552579</v>
      </c>
      <c r="E75" s="37" t="s">
        <v>6</v>
      </c>
      <c r="F75" s="17" t="s">
        <v>8</v>
      </c>
      <c r="G75" s="18">
        <f>+(H29-F30)/G29</f>
        <v>9.7008420035207349E-2</v>
      </c>
      <c r="H75" s="37" t="s">
        <v>7</v>
      </c>
      <c r="I75" s="15" t="s">
        <v>8</v>
      </c>
      <c r="J75" s="16">
        <f>(H52-F53)/G52</f>
        <v>0.1070840197693575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1.402174885621627</v>
      </c>
      <c r="E76" s="38"/>
      <c r="F76" s="20" t="s">
        <v>9</v>
      </c>
      <c r="G76" s="18">
        <f>+(H30-4*F31)/G30</f>
        <v>1.4107185303644962</v>
      </c>
      <c r="H76" s="38"/>
      <c r="I76" s="19" t="s">
        <v>9</v>
      </c>
      <c r="J76" s="16">
        <f>(H53-4*F54)/G53</f>
        <v>1.3932038834951457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1"/>
  <sheetViews>
    <sheetView showGridLines="0" tabSelected="1" view="pageBreakPreview" zoomScale="85" zoomScaleNormal="91" zoomScaleSheetLayoutView="85" workbookViewId="0">
      <selection activeCell="P55" sqref="P55"/>
    </sheetView>
  </sheetViews>
  <sheetFormatPr baseColWidth="10" defaultRowHeight="12.75" x14ac:dyDescent="0.2"/>
  <cols>
    <col min="1" max="3" width="12.28515625" style="4" customWidth="1"/>
    <col min="4" max="7" width="12.28515625" style="26" customWidth="1"/>
    <col min="8" max="9" width="12.28515625" style="4" customWidth="1"/>
    <col min="10" max="10" width="12.28515625" style="2" customWidth="1"/>
    <col min="11" max="11" width="12.28515625" style="1" customWidth="1"/>
    <col min="12" max="12" width="11.42578125" style="2"/>
    <col min="13" max="16384" width="11.42578125" style="1"/>
  </cols>
  <sheetData>
    <row r="1" spans="1:11" ht="12.75" customHeight="1" x14ac:dyDescent="0.2"/>
    <row r="2" spans="1:11" ht="15" customHeight="1" x14ac:dyDescent="0.2">
      <c r="A2" s="39" t="s">
        <v>32</v>
      </c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1" ht="12.75" customHeight="1" x14ac:dyDescent="0.2">
      <c r="A3" s="39" t="s">
        <v>0</v>
      </c>
      <c r="B3" s="39"/>
      <c r="C3" s="39"/>
      <c r="D3" s="39"/>
      <c r="E3" s="39"/>
      <c r="F3" s="39"/>
      <c r="G3" s="39"/>
      <c r="H3" s="39"/>
      <c r="I3" s="39"/>
    </row>
    <row r="4" spans="1:11" ht="32.25" customHeight="1" x14ac:dyDescent="0.2">
      <c r="A4" s="3" t="s">
        <v>1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  <c r="H4" s="3" t="s">
        <v>17</v>
      </c>
      <c r="I4" s="3" t="s">
        <v>18</v>
      </c>
      <c r="J4" s="3" t="s">
        <v>19</v>
      </c>
      <c r="K4" s="28" t="s">
        <v>20</v>
      </c>
    </row>
    <row r="5" spans="1:11" ht="20.25" customHeight="1" x14ac:dyDescent="0.2">
      <c r="A5" s="40" t="s">
        <v>2</v>
      </c>
      <c r="B5" s="40"/>
      <c r="C5" s="40"/>
      <c r="D5" s="40"/>
      <c r="E5" s="40"/>
      <c r="F5" s="40"/>
      <c r="G5" s="40"/>
      <c r="H5" s="40"/>
      <c r="I5" s="40"/>
      <c r="J5" s="40"/>
      <c r="K5" s="40"/>
    </row>
    <row r="6" spans="1:11" ht="13.5" customHeight="1" x14ac:dyDescent="0.2">
      <c r="A6" s="6">
        <v>0</v>
      </c>
      <c r="B6" s="8">
        <f t="shared" ref="B6:I15" si="0">+B29*0.5122+B52*0.4878</f>
        <v>1</v>
      </c>
      <c r="C6" s="7">
        <f t="shared" si="0"/>
        <v>1.2554488012750421E-2</v>
      </c>
      <c r="D6" s="7">
        <f t="shared" si="0"/>
        <v>1.2414330831915937E-2</v>
      </c>
      <c r="E6" s="7">
        <f t="shared" si="0"/>
        <v>0.9875856691680841</v>
      </c>
      <c r="F6" s="32">
        <f t="shared" si="0"/>
        <v>100000</v>
      </c>
      <c r="G6" s="32">
        <f t="shared" si="0"/>
        <v>1241.4330831915938</v>
      </c>
      <c r="H6" s="32">
        <f t="shared" si="0"/>
        <v>98879.896338132414</v>
      </c>
      <c r="I6" s="33">
        <f t="shared" si="0"/>
        <v>8014064.4179339819</v>
      </c>
      <c r="J6" s="31"/>
      <c r="K6" s="30">
        <f t="shared" ref="K6:K27" si="1">+K29*0.5122+K52*0.4878</f>
        <v>80.140331987339806</v>
      </c>
    </row>
    <row r="7" spans="1:11" ht="13.5" customHeight="1" x14ac:dyDescent="0.2">
      <c r="A7" s="6">
        <v>1</v>
      </c>
      <c r="B7" s="8">
        <f t="shared" si="0"/>
        <v>4</v>
      </c>
      <c r="C7" s="7">
        <f t="shared" si="0"/>
        <v>1.7219482180569187E-3</v>
      </c>
      <c r="D7" s="7">
        <f t="shared" si="0"/>
        <v>6.8465498224146706E-3</v>
      </c>
      <c r="E7" s="7">
        <f t="shared" si="0"/>
        <v>0.99315345017758538</v>
      </c>
      <c r="F7" s="32">
        <f t="shared" si="0"/>
        <v>98758.566916808399</v>
      </c>
      <c r="G7" s="32">
        <f t="shared" si="0"/>
        <v>676.22005213277521</v>
      </c>
      <c r="H7" s="32">
        <f t="shared" si="0"/>
        <v>393274.31362472218</v>
      </c>
      <c r="I7" s="33">
        <f t="shared" si="0"/>
        <v>7915184.5215958487</v>
      </c>
      <c r="J7" s="31">
        <f t="shared" ref="J7:J27" si="2">+J30*0.5122+J53*0.4878</f>
        <v>0.98431037112570918</v>
      </c>
      <c r="K7" s="30">
        <f t="shared" si="1"/>
        <v>80.145033301108413</v>
      </c>
    </row>
    <row r="8" spans="1:11" ht="13.5" customHeight="1" x14ac:dyDescent="0.2">
      <c r="A8" s="6">
        <v>5</v>
      </c>
      <c r="B8" s="8">
        <f t="shared" si="0"/>
        <v>5</v>
      </c>
      <c r="C8" s="7">
        <f t="shared" si="0"/>
        <v>3.7543413509628253E-4</v>
      </c>
      <c r="D8" s="7">
        <f t="shared" si="0"/>
        <v>1.8763823708298796E-3</v>
      </c>
      <c r="E8" s="7">
        <f t="shared" si="0"/>
        <v>0.99812361762917012</v>
      </c>
      <c r="F8" s="32">
        <f t="shared" si="0"/>
        <v>98082.346864675637</v>
      </c>
      <c r="G8" s="32">
        <f t="shared" si="0"/>
        <v>184.06077625134427</v>
      </c>
      <c r="H8" s="32">
        <f t="shared" si="0"/>
        <v>489901.9604726563</v>
      </c>
      <c r="I8" s="33">
        <f t="shared" si="0"/>
        <v>7521910.2079711268</v>
      </c>
      <c r="J8" s="31">
        <f t="shared" si="2"/>
        <v>0.99542512517841319</v>
      </c>
      <c r="K8" s="30">
        <f t="shared" si="1"/>
        <v>76.690851846724399</v>
      </c>
    </row>
    <row r="9" spans="1:11" ht="13.5" customHeight="1" x14ac:dyDescent="0.2">
      <c r="A9" s="9">
        <f t="shared" ref="A9:A23" si="3">+A8+5</f>
        <v>10</v>
      </c>
      <c r="B9" s="8">
        <f t="shared" si="0"/>
        <v>5</v>
      </c>
      <c r="C9" s="7">
        <f t="shared" si="0"/>
        <v>4.6311724771047245E-4</v>
      </c>
      <c r="D9" s="7">
        <f t="shared" si="0"/>
        <v>2.3194138953015388E-3</v>
      </c>
      <c r="E9" s="7">
        <f t="shared" si="0"/>
        <v>0.99768058610469845</v>
      </c>
      <c r="F9" s="32">
        <f t="shared" si="0"/>
        <v>97898.286088424298</v>
      </c>
      <c r="G9" s="32">
        <f t="shared" si="0"/>
        <v>227.18303062328681</v>
      </c>
      <c r="H9" s="32">
        <f t="shared" si="0"/>
        <v>488986.09314241406</v>
      </c>
      <c r="I9" s="33">
        <f t="shared" si="0"/>
        <v>7032008.2474984704</v>
      </c>
      <c r="J9" s="31">
        <f t="shared" si="2"/>
        <v>0.99813158489167075</v>
      </c>
      <c r="K9" s="30">
        <f t="shared" si="1"/>
        <v>71.831072670749109</v>
      </c>
    </row>
    <row r="10" spans="1:11" ht="13.5" customHeight="1" x14ac:dyDescent="0.2">
      <c r="A10" s="9">
        <f t="shared" si="3"/>
        <v>15</v>
      </c>
      <c r="B10" s="8">
        <f t="shared" si="0"/>
        <v>5</v>
      </c>
      <c r="C10" s="7">
        <f t="shared" si="0"/>
        <v>8.6464242184977548E-4</v>
      </c>
      <c r="D10" s="7">
        <f t="shared" si="0"/>
        <v>4.3220012655450337E-3</v>
      </c>
      <c r="E10" s="7">
        <f t="shared" si="0"/>
        <v>0.99567799873445495</v>
      </c>
      <c r="F10" s="32">
        <f t="shared" si="0"/>
        <v>97671.103057800996</v>
      </c>
      <c r="G10" s="32">
        <f t="shared" si="0"/>
        <v>422.22031239186094</v>
      </c>
      <c r="H10" s="32">
        <f t="shared" si="0"/>
        <v>487391.51057350775</v>
      </c>
      <c r="I10" s="33">
        <f t="shared" si="0"/>
        <v>6543022.1543560568</v>
      </c>
      <c r="J10" s="31">
        <f t="shared" si="2"/>
        <v>0.99673755145483933</v>
      </c>
      <c r="K10" s="30">
        <f t="shared" si="1"/>
        <v>66.989544365827399</v>
      </c>
    </row>
    <row r="11" spans="1:11" ht="13.5" customHeight="1" x14ac:dyDescent="0.2">
      <c r="A11" s="9">
        <f t="shared" si="3"/>
        <v>20</v>
      </c>
      <c r="B11" s="8">
        <f t="shared" si="0"/>
        <v>5</v>
      </c>
      <c r="C11" s="7">
        <f t="shared" si="0"/>
        <v>1.3880809663201262E-3</v>
      </c>
      <c r="D11" s="7">
        <f t="shared" si="0"/>
        <v>6.9153870564970989E-3</v>
      </c>
      <c r="E11" s="7">
        <f t="shared" si="0"/>
        <v>0.99308461294350292</v>
      </c>
      <c r="F11" s="32">
        <f t="shared" si="0"/>
        <v>97248.882745409137</v>
      </c>
      <c r="G11" s="32">
        <f t="shared" si="0"/>
        <v>672.13554084862426</v>
      </c>
      <c r="H11" s="32">
        <f t="shared" si="0"/>
        <v>484659.31703730219</v>
      </c>
      <c r="I11" s="33">
        <f t="shared" si="0"/>
        <v>6055630.6437825486</v>
      </c>
      <c r="J11" s="31">
        <f t="shared" si="2"/>
        <v>0.99439640305729537</v>
      </c>
      <c r="K11" s="30">
        <f t="shared" si="1"/>
        <v>62.268882012387564</v>
      </c>
    </row>
    <row r="12" spans="1:11" ht="13.5" customHeight="1" x14ac:dyDescent="0.2">
      <c r="A12" s="9">
        <f t="shared" si="3"/>
        <v>25</v>
      </c>
      <c r="B12" s="8">
        <f t="shared" si="0"/>
        <v>5</v>
      </c>
      <c r="C12" s="7">
        <f t="shared" si="0"/>
        <v>1.7603162026844244E-3</v>
      </c>
      <c r="D12" s="7">
        <f t="shared" si="0"/>
        <v>8.7532239101735538E-3</v>
      </c>
      <c r="E12" s="7">
        <f t="shared" si="0"/>
        <v>0.99124677608982636</v>
      </c>
      <c r="F12" s="32">
        <f t="shared" si="0"/>
        <v>96576.259404560522</v>
      </c>
      <c r="G12" s="32">
        <f t="shared" si="0"/>
        <v>844.28609815263701</v>
      </c>
      <c r="H12" s="32">
        <f t="shared" si="0"/>
        <v>480815.41937139223</v>
      </c>
      <c r="I12" s="33">
        <f t="shared" si="0"/>
        <v>5570971.3267452465</v>
      </c>
      <c r="J12" s="31">
        <f t="shared" si="2"/>
        <v>0.99206339389657416</v>
      </c>
      <c r="K12" s="30">
        <f t="shared" si="1"/>
        <v>57.679272313442667</v>
      </c>
    </row>
    <row r="13" spans="1:11" ht="13.5" customHeight="1" x14ac:dyDescent="0.2">
      <c r="A13" s="9">
        <f t="shared" si="3"/>
        <v>30</v>
      </c>
      <c r="B13" s="8">
        <f t="shared" si="0"/>
        <v>5</v>
      </c>
      <c r="C13" s="7">
        <f t="shared" si="0"/>
        <v>1.9624140295304696E-3</v>
      </c>
      <c r="D13" s="7">
        <f t="shared" si="0"/>
        <v>9.7622442180758141E-3</v>
      </c>
      <c r="E13" s="7">
        <f t="shared" si="0"/>
        <v>0.99023775578192419</v>
      </c>
      <c r="F13" s="32">
        <f t="shared" si="0"/>
        <v>95731.973306407875</v>
      </c>
      <c r="G13" s="32">
        <f t="shared" si="0"/>
        <v>932.83805707459305</v>
      </c>
      <c r="H13" s="32">
        <f t="shared" si="0"/>
        <v>476357.42355662456</v>
      </c>
      <c r="I13" s="33">
        <f t="shared" si="0"/>
        <v>5090155.907373854</v>
      </c>
      <c r="J13" s="31">
        <f t="shared" si="2"/>
        <v>0.9907149564904858</v>
      </c>
      <c r="K13" s="30">
        <f t="shared" si="1"/>
        <v>53.161296257426251</v>
      </c>
    </row>
    <row r="14" spans="1:11" ht="13.5" customHeight="1" x14ac:dyDescent="0.2">
      <c r="A14" s="9">
        <f t="shared" si="3"/>
        <v>35</v>
      </c>
      <c r="B14" s="8">
        <f t="shared" si="0"/>
        <v>5</v>
      </c>
      <c r="C14" s="7">
        <f t="shared" si="0"/>
        <v>2.1457173564037616E-3</v>
      </c>
      <c r="D14" s="7">
        <f t="shared" si="0"/>
        <v>1.0674635326156869E-2</v>
      </c>
      <c r="E14" s="7">
        <f t="shared" si="0"/>
        <v>0.98932536467384313</v>
      </c>
      <c r="F14" s="32">
        <f t="shared" si="0"/>
        <v>94799.135249333282</v>
      </c>
      <c r="G14" s="32">
        <f t="shared" si="0"/>
        <v>1009.6140387819793</v>
      </c>
      <c r="H14" s="32">
        <f t="shared" si="0"/>
        <v>471505.58526633051</v>
      </c>
      <c r="I14" s="33">
        <f t="shared" si="0"/>
        <v>4613798.483817229</v>
      </c>
      <c r="J14" s="31">
        <f t="shared" si="2"/>
        <v>0.98979472582946659</v>
      </c>
      <c r="K14" s="30">
        <f t="shared" si="1"/>
        <v>48.656821153600504</v>
      </c>
    </row>
    <row r="15" spans="1:11" ht="13.5" customHeight="1" x14ac:dyDescent="0.2">
      <c r="A15" s="9">
        <f t="shared" si="3"/>
        <v>40</v>
      </c>
      <c r="B15" s="8">
        <f t="shared" si="0"/>
        <v>5</v>
      </c>
      <c r="C15" s="7">
        <f t="shared" si="0"/>
        <v>2.4330541198160842E-3</v>
      </c>
      <c r="D15" s="7">
        <f t="shared" si="0"/>
        <v>1.2087412141056148E-2</v>
      </c>
      <c r="E15" s="7">
        <f t="shared" si="0"/>
        <v>0.98791258785894387</v>
      </c>
      <c r="F15" s="32">
        <f t="shared" si="0"/>
        <v>93789.521210551306</v>
      </c>
      <c r="G15" s="32">
        <f t="shared" si="0"/>
        <v>1131.0299276626038</v>
      </c>
      <c r="H15" s="32">
        <f t="shared" si="0"/>
        <v>466185.92012072366</v>
      </c>
      <c r="I15" s="33">
        <f t="shared" si="0"/>
        <v>4142292.8985508988</v>
      </c>
      <c r="J15" s="31">
        <f t="shared" si="2"/>
        <v>0.98869240793815938</v>
      </c>
      <c r="K15" s="30">
        <f t="shared" si="1"/>
        <v>44.15364416428298</v>
      </c>
    </row>
    <row r="16" spans="1:11" ht="13.5" customHeight="1" x14ac:dyDescent="0.2">
      <c r="A16" s="9">
        <f t="shared" si="3"/>
        <v>45</v>
      </c>
      <c r="B16" s="8">
        <f t="shared" ref="B16:I25" si="4">+B39*0.5122+B62*0.4878</f>
        <v>5</v>
      </c>
      <c r="C16" s="7">
        <f t="shared" si="4"/>
        <v>2.9799885650873153E-3</v>
      </c>
      <c r="D16" s="7">
        <f t="shared" si="4"/>
        <v>1.4783275922271539E-2</v>
      </c>
      <c r="E16" s="7">
        <f t="shared" si="4"/>
        <v>0.98521672407772853</v>
      </c>
      <c r="F16" s="32">
        <f t="shared" si="4"/>
        <v>92658.491282888703</v>
      </c>
      <c r="G16" s="32">
        <f t="shared" si="4"/>
        <v>1366.208689710289</v>
      </c>
      <c r="H16" s="32">
        <f t="shared" si="4"/>
        <v>459998.90450197842</v>
      </c>
      <c r="I16" s="33">
        <f t="shared" si="4"/>
        <v>3676106.9784301752</v>
      </c>
      <c r="J16" s="31">
        <f t="shared" si="2"/>
        <v>0.9866931350683209</v>
      </c>
      <c r="K16" s="30">
        <f t="shared" si="1"/>
        <v>39.659956952856533</v>
      </c>
    </row>
    <row r="17" spans="1:11" ht="13.5" customHeight="1" x14ac:dyDescent="0.2">
      <c r="A17" s="9">
        <f t="shared" si="3"/>
        <v>50</v>
      </c>
      <c r="B17" s="8">
        <f t="shared" si="4"/>
        <v>5</v>
      </c>
      <c r="C17" s="7">
        <f t="shared" si="4"/>
        <v>3.9281242372317471E-3</v>
      </c>
      <c r="D17" s="7">
        <f t="shared" si="4"/>
        <v>1.9454062102665551E-2</v>
      </c>
      <c r="E17" s="7">
        <f t="shared" si="4"/>
        <v>0.98054593789733446</v>
      </c>
      <c r="F17" s="32">
        <f t="shared" si="4"/>
        <v>91291.794793178415</v>
      </c>
      <c r="G17" s="32">
        <f t="shared" si="4"/>
        <v>1770.3437891600433</v>
      </c>
      <c r="H17" s="32">
        <f t="shared" si="4"/>
        <v>452239.23238720896</v>
      </c>
      <c r="I17" s="33">
        <f t="shared" si="4"/>
        <v>3216108.0739281969</v>
      </c>
      <c r="J17" s="31">
        <f t="shared" si="2"/>
        <v>0.98308104079305592</v>
      </c>
      <c r="K17" s="30">
        <f t="shared" si="1"/>
        <v>35.211393274554588</v>
      </c>
    </row>
    <row r="18" spans="1:11" ht="13.5" customHeight="1" x14ac:dyDescent="0.2">
      <c r="A18" s="9">
        <f t="shared" si="3"/>
        <v>55</v>
      </c>
      <c r="B18" s="8">
        <f t="shared" si="4"/>
        <v>5</v>
      </c>
      <c r="C18" s="7">
        <f t="shared" si="4"/>
        <v>5.5308789776977417E-3</v>
      </c>
      <c r="D18" s="7">
        <f t="shared" si="4"/>
        <v>2.7276763701254356E-2</v>
      </c>
      <c r="E18" s="7">
        <f t="shared" si="4"/>
        <v>0.97272323629874569</v>
      </c>
      <c r="F18" s="32">
        <f t="shared" si="4"/>
        <v>89521.451004018367</v>
      </c>
      <c r="G18" s="32">
        <f t="shared" si="4"/>
        <v>2432.6546167855108</v>
      </c>
      <c r="H18" s="32">
        <f t="shared" si="4"/>
        <v>441855.02043422573</v>
      </c>
      <c r="I18" s="33">
        <f t="shared" si="4"/>
        <v>2763868.8415409876</v>
      </c>
      <c r="J18" s="31">
        <f t="shared" si="2"/>
        <v>0.97695599671226252</v>
      </c>
      <c r="K18" s="30">
        <f t="shared" si="1"/>
        <v>30.855083233490305</v>
      </c>
    </row>
    <row r="19" spans="1:11" ht="13.5" customHeight="1" x14ac:dyDescent="0.2">
      <c r="A19" s="9">
        <f t="shared" si="3"/>
        <v>60</v>
      </c>
      <c r="B19" s="8">
        <f t="shared" si="4"/>
        <v>5</v>
      </c>
      <c r="C19" s="7">
        <f t="shared" si="4"/>
        <v>8.1025530562903129E-3</v>
      </c>
      <c r="D19" s="7">
        <f t="shared" si="4"/>
        <v>3.9736320438910372E-2</v>
      </c>
      <c r="E19" s="7">
        <f t="shared" si="4"/>
        <v>0.96026367956108971</v>
      </c>
      <c r="F19" s="32">
        <f t="shared" si="4"/>
        <v>87088.796387232855</v>
      </c>
      <c r="G19" s="32">
        <f t="shared" si="4"/>
        <v>3444.8708168734438</v>
      </c>
      <c r="H19" s="32">
        <f t="shared" si="4"/>
        <v>427320.08661320619</v>
      </c>
      <c r="I19" s="33">
        <f t="shared" si="4"/>
        <v>2322013.8211067622</v>
      </c>
      <c r="J19" s="31">
        <f t="shared" si="2"/>
        <v>0.96696848289980253</v>
      </c>
      <c r="K19" s="30">
        <f t="shared" si="1"/>
        <v>26.644413133686729</v>
      </c>
    </row>
    <row r="20" spans="1:11" ht="13.5" customHeight="1" x14ac:dyDescent="0.2">
      <c r="A20" s="9">
        <f t="shared" si="3"/>
        <v>65</v>
      </c>
      <c r="B20" s="8">
        <f t="shared" si="4"/>
        <v>5</v>
      </c>
      <c r="C20" s="7">
        <f t="shared" si="4"/>
        <v>1.2155544314506491E-2</v>
      </c>
      <c r="D20" s="7">
        <f t="shared" si="4"/>
        <v>5.9056022895876484E-2</v>
      </c>
      <c r="E20" s="7">
        <f t="shared" si="4"/>
        <v>0.94094397710412347</v>
      </c>
      <c r="F20" s="32">
        <f t="shared" si="4"/>
        <v>83643.925570359424</v>
      </c>
      <c r="G20" s="32">
        <f t="shared" si="4"/>
        <v>4915.7296847873622</v>
      </c>
      <c r="H20" s="32">
        <f t="shared" si="4"/>
        <v>406625.38272625848</v>
      </c>
      <c r="I20" s="33">
        <f t="shared" si="4"/>
        <v>1894693.734493556</v>
      </c>
      <c r="J20" s="31">
        <f t="shared" si="2"/>
        <v>0.95134114692657812</v>
      </c>
      <c r="K20" s="30">
        <f t="shared" si="1"/>
        <v>22.63293637205539</v>
      </c>
    </row>
    <row r="21" spans="1:11" ht="13.5" customHeight="1" x14ac:dyDescent="0.2">
      <c r="A21" s="9">
        <f t="shared" si="3"/>
        <v>70</v>
      </c>
      <c r="B21" s="8">
        <f t="shared" si="4"/>
        <v>5</v>
      </c>
      <c r="C21" s="7">
        <f t="shared" si="4"/>
        <v>1.8468887399938565E-2</v>
      </c>
      <c r="D21" s="7">
        <f t="shared" si="4"/>
        <v>8.8419153691849189E-2</v>
      </c>
      <c r="E21" s="7">
        <f t="shared" si="4"/>
        <v>0.91158084630815084</v>
      </c>
      <c r="F21" s="32">
        <f t="shared" si="4"/>
        <v>78728.195885572059</v>
      </c>
      <c r="G21" s="32">
        <f t="shared" si="4"/>
        <v>6929.4141179886083</v>
      </c>
      <c r="H21" s="32">
        <f t="shared" si="4"/>
        <v>377231.69445560453</v>
      </c>
      <c r="I21" s="33">
        <f t="shared" si="4"/>
        <v>1488068.3517672978</v>
      </c>
      <c r="J21" s="31">
        <f t="shared" si="2"/>
        <v>0.92737183420196101</v>
      </c>
      <c r="K21" s="30">
        <f t="shared" si="1"/>
        <v>18.887016608794195</v>
      </c>
    </row>
    <row r="22" spans="1:11" ht="13.5" customHeight="1" x14ac:dyDescent="0.2">
      <c r="A22" s="9">
        <f t="shared" si="3"/>
        <v>75</v>
      </c>
      <c r="B22" s="8">
        <f t="shared" si="4"/>
        <v>5</v>
      </c>
      <c r="C22" s="7">
        <f t="shared" si="4"/>
        <v>2.804341404209543E-2</v>
      </c>
      <c r="D22" s="7">
        <f t="shared" si="4"/>
        <v>0.13136279393779118</v>
      </c>
      <c r="E22" s="7">
        <f t="shared" si="4"/>
        <v>0.86863720606220884</v>
      </c>
      <c r="F22" s="32">
        <f t="shared" si="4"/>
        <v>71798.781767583452</v>
      </c>
      <c r="G22" s="32">
        <f t="shared" si="4"/>
        <v>9396.7640425151149</v>
      </c>
      <c r="H22" s="32">
        <f t="shared" si="4"/>
        <v>336543.45251842216</v>
      </c>
      <c r="I22" s="33">
        <f t="shared" si="4"/>
        <v>1110836.6573116933</v>
      </c>
      <c r="J22" s="31">
        <f t="shared" si="2"/>
        <v>0.89169288381662282</v>
      </c>
      <c r="K22" s="30">
        <f t="shared" si="1"/>
        <v>15.461476854442042</v>
      </c>
    </row>
    <row r="23" spans="1:11" ht="13.5" customHeight="1" x14ac:dyDescent="0.2">
      <c r="A23" s="9">
        <f t="shared" si="3"/>
        <v>80</v>
      </c>
      <c r="B23" s="8">
        <f t="shared" si="4"/>
        <v>5</v>
      </c>
      <c r="C23" s="7">
        <f t="shared" si="4"/>
        <v>4.2427262433741272E-2</v>
      </c>
      <c r="D23" s="7">
        <f t="shared" si="4"/>
        <v>0.19235665412811276</v>
      </c>
      <c r="E23" s="7">
        <f t="shared" si="4"/>
        <v>0.80764334587188724</v>
      </c>
      <c r="F23" s="32">
        <f t="shared" si="4"/>
        <v>62402.017725068334</v>
      </c>
      <c r="G23" s="32">
        <f t="shared" si="4"/>
        <v>11976.661538063436</v>
      </c>
      <c r="H23" s="32">
        <f t="shared" si="4"/>
        <v>283031.25982440333</v>
      </c>
      <c r="I23" s="33">
        <f t="shared" si="4"/>
        <v>774293.20479327103</v>
      </c>
      <c r="J23" s="31">
        <f t="shared" si="2"/>
        <v>0.84052332724695122</v>
      </c>
      <c r="K23" s="30">
        <f t="shared" si="1"/>
        <v>12.401540195929023</v>
      </c>
    </row>
    <row r="24" spans="1:11" ht="13.5" customHeight="1" x14ac:dyDescent="0.2">
      <c r="A24" s="9">
        <v>85</v>
      </c>
      <c r="B24" s="8">
        <f t="shared" si="4"/>
        <v>5</v>
      </c>
      <c r="C24" s="7">
        <f t="shared" si="4"/>
        <v>6.3717596131182497E-2</v>
      </c>
      <c r="D24" s="7">
        <f t="shared" si="4"/>
        <v>0.27530812903881752</v>
      </c>
      <c r="E24" s="7">
        <f t="shared" si="4"/>
        <v>0.72469187096118248</v>
      </c>
      <c r="F24" s="32">
        <f t="shared" si="4"/>
        <v>50425.356187004894</v>
      </c>
      <c r="G24" s="32">
        <f t="shared" si="4"/>
        <v>13872.075012158681</v>
      </c>
      <c r="H24" s="32">
        <f t="shared" si="4"/>
        <v>217929.36866809684</v>
      </c>
      <c r="I24" s="33">
        <f t="shared" si="4"/>
        <v>491261.9449688677</v>
      </c>
      <c r="J24" s="31">
        <f t="shared" si="2"/>
        <v>0.76964518659629222</v>
      </c>
      <c r="K24" s="30">
        <f t="shared" si="1"/>
        <v>9.7429080883132677</v>
      </c>
    </row>
    <row r="25" spans="1:11" ht="13.5" customHeight="1" x14ac:dyDescent="0.2">
      <c r="A25" s="9">
        <v>90</v>
      </c>
      <c r="B25" s="8">
        <f t="shared" si="4"/>
        <v>5</v>
      </c>
      <c r="C25" s="7">
        <f t="shared" si="4"/>
        <v>9.4591089720693133E-2</v>
      </c>
      <c r="D25" s="7">
        <f t="shared" si="4"/>
        <v>0.38153379255660869</v>
      </c>
      <c r="E25" s="7">
        <f t="shared" si="4"/>
        <v>0.61846620744339131</v>
      </c>
      <c r="F25" s="32">
        <f t="shared" si="4"/>
        <v>36553.768974846214</v>
      </c>
      <c r="G25" s="32">
        <f t="shared" si="4"/>
        <v>13951.60733651647</v>
      </c>
      <c r="H25" s="32">
        <f t="shared" si="4"/>
        <v>147427.14637595782</v>
      </c>
      <c r="I25" s="33">
        <f t="shared" si="4"/>
        <v>273332.57630077086</v>
      </c>
      <c r="J25" s="31">
        <f t="shared" si="2"/>
        <v>0.67644747374322822</v>
      </c>
      <c r="K25" s="30">
        <f t="shared" si="1"/>
        <v>7.4801938010740763</v>
      </c>
    </row>
    <row r="26" spans="1:11" ht="13.5" customHeight="1" x14ac:dyDescent="0.2">
      <c r="A26" s="9">
        <v>95</v>
      </c>
      <c r="B26" s="8">
        <f t="shared" ref="B26:I26" si="5">+B49*0.5122+B72*0.4878</f>
        <v>5</v>
      </c>
      <c r="C26" s="7">
        <f t="shared" si="5"/>
        <v>0.13837755535769575</v>
      </c>
      <c r="D26" s="7">
        <f t="shared" si="5"/>
        <v>0.50727116645282611</v>
      </c>
      <c r="E26" s="7">
        <f t="shared" si="5"/>
        <v>0.49272883354717389</v>
      </c>
      <c r="F26" s="32">
        <f t="shared" si="5"/>
        <v>22602.161638329744</v>
      </c>
      <c r="G26" s="32">
        <f t="shared" si="5"/>
        <v>11471.946659554906</v>
      </c>
      <c r="H26" s="32">
        <f t="shared" si="5"/>
        <v>82838.959666503215</v>
      </c>
      <c r="I26" s="33">
        <f t="shared" si="5"/>
        <v>125905.42992481301</v>
      </c>
      <c r="J26" s="31">
        <f t="shared" si="2"/>
        <v>0.56213110868774274</v>
      </c>
      <c r="K26" s="30">
        <f t="shared" si="1"/>
        <v>5.5686047062707438</v>
      </c>
    </row>
    <row r="27" spans="1:11" ht="13.5" customHeight="1" x14ac:dyDescent="0.2">
      <c r="A27" s="9" t="s">
        <v>3</v>
      </c>
      <c r="B27" s="34" t="s">
        <v>10</v>
      </c>
      <c r="C27" s="7">
        <f t="shared" ref="C27:I27" si="6">+C50*0.5122+C73*0.4878</f>
        <v>0.25877846820531669</v>
      </c>
      <c r="D27" s="7">
        <f t="shared" si="6"/>
        <v>1</v>
      </c>
      <c r="E27" s="7">
        <f t="shared" si="6"/>
        <v>0</v>
      </c>
      <c r="F27" s="32">
        <f t="shared" si="6"/>
        <v>11129.727178774836</v>
      </c>
      <c r="G27" s="32">
        <f t="shared" si="6"/>
        <v>11129.727178774836</v>
      </c>
      <c r="H27" s="32">
        <f t="shared" si="6"/>
        <v>43066.470258309811</v>
      </c>
      <c r="I27" s="33">
        <f t="shared" si="6"/>
        <v>43066.470258309811</v>
      </c>
      <c r="J27" s="31">
        <f t="shared" si="2"/>
        <v>0.3418665516153887</v>
      </c>
      <c r="K27" s="30">
        <f t="shared" si="1"/>
        <v>3.8653178319285617</v>
      </c>
    </row>
    <row r="28" spans="1:11" ht="20.25" customHeight="1" x14ac:dyDescent="0.2">
      <c r="A28" s="40" t="s">
        <v>4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</row>
    <row r="29" spans="1:11" ht="13.5" customHeight="1" x14ac:dyDescent="0.2">
      <c r="A29" s="6">
        <v>0</v>
      </c>
      <c r="B29" s="8">
        <v>1</v>
      </c>
      <c r="C29" s="7">
        <v>1.3330175737505702E-2</v>
      </c>
      <c r="D29" s="7">
        <v>1.3170821616391912E-2</v>
      </c>
      <c r="E29" s="7">
        <v>0.98682917838360806</v>
      </c>
      <c r="F29" s="32">
        <v>100000</v>
      </c>
      <c r="G29" s="32">
        <v>1317.0821616391913</v>
      </c>
      <c r="H29" s="32">
        <v>98804.560988153884</v>
      </c>
      <c r="I29" s="33">
        <v>7855972.6644552546</v>
      </c>
      <c r="J29" s="31"/>
      <c r="K29" s="30">
        <v>78.559726644552541</v>
      </c>
    </row>
    <row r="30" spans="1:11" ht="13.5" customHeight="1" x14ac:dyDescent="0.2">
      <c r="A30" s="6">
        <v>1</v>
      </c>
      <c r="B30" s="8">
        <v>4</v>
      </c>
      <c r="C30" s="7">
        <v>1.5047602851560305E-3</v>
      </c>
      <c r="D30" s="7">
        <v>5.9956615041286028E-3</v>
      </c>
      <c r="E30" s="7">
        <v>0.99400433849587144</v>
      </c>
      <c r="F30" s="32">
        <v>98682.917838360809</v>
      </c>
      <c r="G30" s="32">
        <v>591.66937159854569</v>
      </c>
      <c r="H30" s="32">
        <v>393198.42332042591</v>
      </c>
      <c r="I30" s="33">
        <v>7757168.1034671003</v>
      </c>
      <c r="J30" s="31">
        <v>0.98400596861715961</v>
      </c>
      <c r="K30" s="30">
        <v>78.606999806927803</v>
      </c>
    </row>
    <row r="31" spans="1:11" ht="13.5" customHeight="1" x14ac:dyDescent="0.2">
      <c r="A31" s="6">
        <v>5</v>
      </c>
      <c r="B31" s="8">
        <v>5</v>
      </c>
      <c r="C31" s="7">
        <v>3.3299128289004785E-4</v>
      </c>
      <c r="D31" s="7">
        <v>1.6634173581215926E-3</v>
      </c>
      <c r="E31" s="7">
        <v>0.99833658264187841</v>
      </c>
      <c r="F31" s="32">
        <v>98091.248466762263</v>
      </c>
      <c r="G31" s="32">
        <v>163.16668537943042</v>
      </c>
      <c r="H31" s="32">
        <v>490002.87323829823</v>
      </c>
      <c r="I31" s="33">
        <v>7363969.6801466746</v>
      </c>
      <c r="J31" s="31">
        <v>0.99593475825539479</v>
      </c>
      <c r="K31" s="30">
        <v>75.072647104108569</v>
      </c>
    </row>
    <row r="32" spans="1:11" ht="13.5" customHeight="1" x14ac:dyDescent="0.2">
      <c r="A32" s="9">
        <f t="shared" ref="A32:A46" si="7">+A31+5</f>
        <v>10</v>
      </c>
      <c r="B32" s="8">
        <v>5</v>
      </c>
      <c r="C32" s="7">
        <v>4.3751512633829055E-4</v>
      </c>
      <c r="D32" s="7">
        <v>2.1855249810650902E-3</v>
      </c>
      <c r="E32" s="7">
        <v>0.99781447501893494</v>
      </c>
      <c r="F32" s="32">
        <v>97928.081781382833</v>
      </c>
      <c r="G32" s="32">
        <v>214.02426908099733</v>
      </c>
      <c r="H32" s="32">
        <v>489181.41613122623</v>
      </c>
      <c r="I32" s="33">
        <v>6873966.8069083765</v>
      </c>
      <c r="J32" s="31">
        <v>0.99832356675453104</v>
      </c>
      <c r="K32" s="30">
        <v>70.194030985453153</v>
      </c>
    </row>
    <row r="33" spans="1:11" ht="13.5" customHeight="1" x14ac:dyDescent="0.2">
      <c r="A33" s="9">
        <f t="shared" si="7"/>
        <v>15</v>
      </c>
      <c r="B33" s="8">
        <v>5</v>
      </c>
      <c r="C33" s="7">
        <v>1.0404889141932359E-3</v>
      </c>
      <c r="D33" s="7">
        <v>5.1905569417122878E-3</v>
      </c>
      <c r="E33" s="7">
        <v>0.99480944305828767</v>
      </c>
      <c r="F33" s="32">
        <v>97714.057512301835</v>
      </c>
      <c r="G33" s="32">
        <v>507.19037952335202</v>
      </c>
      <c r="H33" s="32">
        <v>487453.90037779725</v>
      </c>
      <c r="I33" s="33">
        <v>6384785.3907771502</v>
      </c>
      <c r="J33" s="31">
        <v>0.99646855809222823</v>
      </c>
      <c r="K33" s="30">
        <v>65.34152355686723</v>
      </c>
    </row>
    <row r="34" spans="1:11" ht="13.5" customHeight="1" x14ac:dyDescent="0.2">
      <c r="A34" s="9">
        <f t="shared" si="7"/>
        <v>20</v>
      </c>
      <c r="B34" s="8">
        <v>5</v>
      </c>
      <c r="C34" s="7">
        <v>1.8338636593520619E-3</v>
      </c>
      <c r="D34" s="7">
        <v>9.1299981579404509E-3</v>
      </c>
      <c r="E34" s="7">
        <v>0.99087000184205953</v>
      </c>
      <c r="F34" s="32">
        <v>97206.867132778483</v>
      </c>
      <c r="G34" s="32">
        <v>887.49851786142972</v>
      </c>
      <c r="H34" s="32">
        <v>483950.10901464697</v>
      </c>
      <c r="I34" s="33">
        <v>5897331.4903993532</v>
      </c>
      <c r="J34" s="31">
        <v>0.99281205594942479</v>
      </c>
      <c r="K34" s="30">
        <v>60.667848520866002</v>
      </c>
    </row>
    <row r="35" spans="1:11" ht="13.5" customHeight="1" x14ac:dyDescent="0.2">
      <c r="A35" s="9">
        <f t="shared" si="7"/>
        <v>25</v>
      </c>
      <c r="B35" s="8">
        <v>5</v>
      </c>
      <c r="C35" s="7">
        <v>2.3225111337064125E-3</v>
      </c>
      <c r="D35" s="7">
        <v>1.1546715951139309E-2</v>
      </c>
      <c r="E35" s="7">
        <v>0.98845328404886068</v>
      </c>
      <c r="F35" s="32">
        <v>96319.368614917053</v>
      </c>
      <c r="G35" s="32">
        <v>1112.1723899895296</v>
      </c>
      <c r="H35" s="32">
        <v>478866.3330171656</v>
      </c>
      <c r="I35" s="33">
        <v>5413381.3813847061</v>
      </c>
      <c r="J35" s="31">
        <v>0.98949524774809483</v>
      </c>
      <c r="K35" s="30">
        <v>56.202417636553442</v>
      </c>
    </row>
    <row r="36" spans="1:11" ht="13.5" customHeight="1" x14ac:dyDescent="0.2">
      <c r="A36" s="9">
        <f t="shared" si="7"/>
        <v>30</v>
      </c>
      <c r="B36" s="8">
        <v>5</v>
      </c>
      <c r="C36" s="7">
        <v>2.5170832282906475E-3</v>
      </c>
      <c r="D36" s="7">
        <v>1.250718511924212E-2</v>
      </c>
      <c r="E36" s="7">
        <v>0.98749281488075791</v>
      </c>
      <c r="F36" s="32">
        <v>95207.196224927524</v>
      </c>
      <c r="G36" s="32">
        <v>1190.7740278691781</v>
      </c>
      <c r="H36" s="32">
        <v>473076.93861113739</v>
      </c>
      <c r="I36" s="33">
        <v>4934515.0483675404</v>
      </c>
      <c r="J36" s="31">
        <v>0.9879102079080162</v>
      </c>
      <c r="K36" s="30">
        <v>51.829223462370656</v>
      </c>
    </row>
    <row r="37" spans="1:11" ht="13.5" customHeight="1" x14ac:dyDescent="0.2">
      <c r="A37" s="9">
        <f t="shared" si="7"/>
        <v>35</v>
      </c>
      <c r="B37" s="8">
        <v>5</v>
      </c>
      <c r="C37" s="7">
        <v>2.6463907778285084E-3</v>
      </c>
      <c r="D37" s="7">
        <v>1.3145668344702984E-2</v>
      </c>
      <c r="E37" s="7">
        <v>0.98685433165529701</v>
      </c>
      <c r="F37" s="32">
        <v>94016.422197058346</v>
      </c>
      <c r="G37" s="32">
        <v>1235.9087051581009</v>
      </c>
      <c r="H37" s="32">
        <v>467016.70649420255</v>
      </c>
      <c r="I37" s="33">
        <v>4461438.1097564027</v>
      </c>
      <c r="J37" s="31">
        <v>0.98718975366939987</v>
      </c>
      <c r="K37" s="30">
        <v>47.45381716829462</v>
      </c>
    </row>
    <row r="38" spans="1:11" ht="13.5" customHeight="1" x14ac:dyDescent="0.2">
      <c r="A38" s="9">
        <f t="shared" si="7"/>
        <v>40</v>
      </c>
      <c r="B38" s="8">
        <v>5</v>
      </c>
      <c r="C38" s="7">
        <v>2.9311911749630693E-3</v>
      </c>
      <c r="D38" s="7">
        <v>1.4551566070004194E-2</v>
      </c>
      <c r="E38" s="7">
        <v>0.98544843392999582</v>
      </c>
      <c r="F38" s="32">
        <v>92780.513491900245</v>
      </c>
      <c r="G38" s="32">
        <v>1350.1017720863019</v>
      </c>
      <c r="H38" s="32">
        <v>460598.33408965968</v>
      </c>
      <c r="I38" s="33">
        <v>3994421.4032621998</v>
      </c>
      <c r="J38" s="31">
        <v>0.98625665353018255</v>
      </c>
      <c r="K38" s="30">
        <v>43.052374393367778</v>
      </c>
    </row>
    <row r="39" spans="1:11" ht="13.5" customHeight="1" x14ac:dyDescent="0.2">
      <c r="A39" s="9">
        <f t="shared" si="7"/>
        <v>45</v>
      </c>
      <c r="B39" s="8">
        <v>5</v>
      </c>
      <c r="C39" s="7">
        <v>3.5609187135636766E-3</v>
      </c>
      <c r="D39" s="7">
        <v>1.7653006486277899E-2</v>
      </c>
      <c r="E39" s="7">
        <v>0.98234699351372212</v>
      </c>
      <c r="F39" s="32">
        <v>91430.411719813943</v>
      </c>
      <c r="G39" s="32">
        <v>1614.0216511329345</v>
      </c>
      <c r="H39" s="32">
        <v>453259.89750483882</v>
      </c>
      <c r="I39" s="33">
        <v>3533823.0691725402</v>
      </c>
      <c r="J39" s="31">
        <v>0.98406760068004862</v>
      </c>
      <c r="K39" s="30">
        <v>38.650411856416511</v>
      </c>
    </row>
    <row r="40" spans="1:11" ht="13.5" customHeight="1" x14ac:dyDescent="0.2">
      <c r="A40" s="9">
        <f t="shared" si="7"/>
        <v>50</v>
      </c>
      <c r="B40" s="8">
        <v>5</v>
      </c>
      <c r="C40" s="7">
        <v>4.6882277181408572E-3</v>
      </c>
      <c r="D40" s="7">
        <v>2.3181667517894473E-2</v>
      </c>
      <c r="E40" s="7">
        <v>0.97681833248210548</v>
      </c>
      <c r="F40" s="32">
        <v>89816.390068681008</v>
      </c>
      <c r="G40" s="32">
        <v>2082.0936922296823</v>
      </c>
      <c r="H40" s="32">
        <v>444111.04097463679</v>
      </c>
      <c r="I40" s="33">
        <v>3080563.1716677016</v>
      </c>
      <c r="J40" s="31">
        <v>0.97981542911568886</v>
      </c>
      <c r="K40" s="30">
        <v>34.298452312679785</v>
      </c>
    </row>
    <row r="41" spans="1:11" ht="13.5" customHeight="1" x14ac:dyDescent="0.2">
      <c r="A41" s="9">
        <f t="shared" si="7"/>
        <v>55</v>
      </c>
      <c r="B41" s="8">
        <v>5</v>
      </c>
      <c r="C41" s="7">
        <v>6.5412201829319434E-3</v>
      </c>
      <c r="D41" s="7">
        <v>3.2206918588938607E-2</v>
      </c>
      <c r="E41" s="7">
        <v>0.96779308141106135</v>
      </c>
      <c r="F41" s="32">
        <v>87734.296376451326</v>
      </c>
      <c r="G41" s="32">
        <v>2825.6513408541796</v>
      </c>
      <c r="H41" s="32">
        <v>431976.18515077257</v>
      </c>
      <c r="I41" s="33">
        <v>2636452.130693065</v>
      </c>
      <c r="J41" s="31">
        <v>0.97267607714225401</v>
      </c>
      <c r="K41" s="30">
        <v>30.050416309040035</v>
      </c>
    </row>
    <row r="42" spans="1:11" ht="13.5" customHeight="1" x14ac:dyDescent="0.2">
      <c r="A42" s="9">
        <f t="shared" si="7"/>
        <v>60</v>
      </c>
      <c r="B42" s="8">
        <v>5</v>
      </c>
      <c r="C42" s="7">
        <v>9.5240044050962768E-3</v>
      </c>
      <c r="D42" s="7">
        <v>4.6570777897130759E-2</v>
      </c>
      <c r="E42" s="7">
        <v>0.95342922210286929</v>
      </c>
      <c r="F42" s="32">
        <v>84908.645035597146</v>
      </c>
      <c r="G42" s="32">
        <v>3954.2616494991089</v>
      </c>
      <c r="H42" s="32">
        <v>415188.9773783799</v>
      </c>
      <c r="I42" s="33">
        <v>2204475.9455422927</v>
      </c>
      <c r="J42" s="31">
        <v>0.96113858043694367</v>
      </c>
      <c r="K42" s="30">
        <v>25.96291513800611</v>
      </c>
    </row>
    <row r="43" spans="1:11" ht="13.5" customHeight="1" x14ac:dyDescent="0.2">
      <c r="A43" s="9">
        <f t="shared" si="7"/>
        <v>65</v>
      </c>
      <c r="B43" s="8">
        <v>5</v>
      </c>
      <c r="C43" s="7">
        <v>1.3951265744838914E-2</v>
      </c>
      <c r="D43" s="7">
        <v>6.7518736618267253E-2</v>
      </c>
      <c r="E43" s="7">
        <v>0.93248126338173276</v>
      </c>
      <c r="F43" s="32">
        <v>80954.383386098038</v>
      </c>
      <c r="G43" s="32">
        <v>5465.9376899401832</v>
      </c>
      <c r="H43" s="32">
        <v>391787.94167563145</v>
      </c>
      <c r="I43" s="33">
        <v>1789286.9681639127</v>
      </c>
      <c r="J43" s="31">
        <v>0.94363762773638837</v>
      </c>
      <c r="K43" s="30">
        <v>22.102409941537267</v>
      </c>
    </row>
    <row r="44" spans="1:11" ht="13.5" customHeight="1" x14ac:dyDescent="0.2">
      <c r="A44" s="9">
        <f t="shared" si="7"/>
        <v>70</v>
      </c>
      <c r="B44" s="8">
        <v>5</v>
      </c>
      <c r="C44" s="7">
        <v>2.0496359625026481E-2</v>
      </c>
      <c r="D44" s="7">
        <v>9.7703880694746573E-2</v>
      </c>
      <c r="E44" s="7">
        <v>0.90229611930525344</v>
      </c>
      <c r="F44" s="32">
        <v>75488.445696157854</v>
      </c>
      <c r="G44" s="32">
        <v>7375.5140921292623</v>
      </c>
      <c r="H44" s="32">
        <v>359845.07625069219</v>
      </c>
      <c r="I44" s="33">
        <v>1397499.0264882813</v>
      </c>
      <c r="J44" s="31">
        <v>0.91846899297532403</v>
      </c>
      <c r="K44" s="30">
        <v>18.512754019512286</v>
      </c>
    </row>
    <row r="45" spans="1:11" ht="13.5" customHeight="1" x14ac:dyDescent="0.2">
      <c r="A45" s="9">
        <f t="shared" si="7"/>
        <v>75</v>
      </c>
      <c r="B45" s="8">
        <v>5</v>
      </c>
      <c r="C45" s="7">
        <v>3.0103768141537351E-2</v>
      </c>
      <c r="D45" s="7">
        <v>0.14034623181919403</v>
      </c>
      <c r="E45" s="7">
        <v>0.85965376818080597</v>
      </c>
      <c r="F45" s="32">
        <v>68112.931604028592</v>
      </c>
      <c r="G45" s="32">
        <v>9559.3932887839037</v>
      </c>
      <c r="H45" s="32">
        <v>317548.06387821591</v>
      </c>
      <c r="I45" s="33">
        <v>1037653.9502375892</v>
      </c>
      <c r="J45" s="31">
        <v>0.88245771537802187</v>
      </c>
      <c r="K45" s="30">
        <v>15.234316388992664</v>
      </c>
    </row>
    <row r="46" spans="1:11" ht="13.5" customHeight="1" x14ac:dyDescent="0.2">
      <c r="A46" s="9">
        <f t="shared" si="7"/>
        <v>80</v>
      </c>
      <c r="B46" s="8">
        <v>5</v>
      </c>
      <c r="C46" s="7">
        <v>4.4081765782392167E-2</v>
      </c>
      <c r="D46" s="7">
        <v>0.19903905140201636</v>
      </c>
      <c r="E46" s="7">
        <v>0.80096094859798361</v>
      </c>
      <c r="F46" s="32">
        <v>58553.538315244688</v>
      </c>
      <c r="G46" s="32">
        <v>11654.440722497922</v>
      </c>
      <c r="H46" s="32">
        <v>264382.34756814397</v>
      </c>
      <c r="I46" s="33">
        <v>720105.88635937334</v>
      </c>
      <c r="J46" s="31">
        <v>0.83257427029861619</v>
      </c>
      <c r="K46" s="30">
        <v>12.298247161126561</v>
      </c>
    </row>
    <row r="47" spans="1:11" ht="13.5" customHeight="1" x14ac:dyDescent="0.2">
      <c r="A47" s="9">
        <v>85</v>
      </c>
      <c r="B47" s="8">
        <v>5</v>
      </c>
      <c r="C47" s="7">
        <v>6.4534338405276254E-2</v>
      </c>
      <c r="D47" s="7">
        <v>0.27820152877551246</v>
      </c>
      <c r="E47" s="7">
        <v>0.72179847122448759</v>
      </c>
      <c r="F47" s="32">
        <v>46899.097592746766</v>
      </c>
      <c r="G47" s="32">
        <v>13047.400648494106</v>
      </c>
      <c r="H47" s="32">
        <v>202177.64636489036</v>
      </c>
      <c r="I47" s="33">
        <v>455723.53879122937</v>
      </c>
      <c r="J47" s="31">
        <v>0.76471688909857916</v>
      </c>
      <c r="K47" s="30">
        <v>9.7171067714042714</v>
      </c>
    </row>
    <row r="48" spans="1:11" ht="13.5" customHeight="1" x14ac:dyDescent="0.2">
      <c r="A48" s="9">
        <v>90</v>
      </c>
      <c r="B48" s="8">
        <v>5</v>
      </c>
      <c r="C48" s="7">
        <v>9.4068328232512932E-2</v>
      </c>
      <c r="D48" s="7">
        <v>0.37971839234011845</v>
      </c>
      <c r="E48" s="7">
        <v>0.62028160765988161</v>
      </c>
      <c r="F48" s="32">
        <v>33851.696944252661</v>
      </c>
      <c r="G48" s="32">
        <v>12854.11194165652</v>
      </c>
      <c r="H48" s="32">
        <v>136646.54388121399</v>
      </c>
      <c r="I48" s="33">
        <v>253545.89242633898</v>
      </c>
      <c r="J48" s="31">
        <v>0.67587365041629877</v>
      </c>
      <c r="K48" s="30">
        <v>7.4899019935065914</v>
      </c>
    </row>
    <row r="49" spans="1:12" ht="13.5" customHeight="1" x14ac:dyDescent="0.2">
      <c r="A49" s="9">
        <v>95</v>
      </c>
      <c r="B49" s="8">
        <v>5</v>
      </c>
      <c r="C49" s="7">
        <v>0.13684192377527479</v>
      </c>
      <c r="D49" s="7">
        <v>0.5033009263038386</v>
      </c>
      <c r="E49" s="7">
        <v>0.4966990736961614</v>
      </c>
      <c r="F49" s="32">
        <v>20997.585002596141</v>
      </c>
      <c r="G49" s="32">
        <v>10568.103981950228</v>
      </c>
      <c r="H49" s="32">
        <v>77228.554600748161</v>
      </c>
      <c r="I49" s="33">
        <v>116899.34854512499</v>
      </c>
      <c r="J49" s="31">
        <v>0.56517020048368349</v>
      </c>
      <c r="K49" s="30">
        <v>5.5672758810440133</v>
      </c>
    </row>
    <row r="50" spans="1:12" ht="13.5" customHeight="1" x14ac:dyDescent="0.2">
      <c r="A50" s="9" t="s">
        <v>3</v>
      </c>
      <c r="B50" s="34" t="s">
        <v>10</v>
      </c>
      <c r="C50" s="7">
        <v>0.26290073839382405</v>
      </c>
      <c r="D50" s="7">
        <v>1</v>
      </c>
      <c r="E50" s="7">
        <v>0</v>
      </c>
      <c r="F50" s="32">
        <v>10429.481020645913</v>
      </c>
      <c r="G50" s="32">
        <v>10429.481020645913</v>
      </c>
      <c r="H50" s="32">
        <v>39670.793944376834</v>
      </c>
      <c r="I50" s="33">
        <v>39670.793944376834</v>
      </c>
      <c r="J50" s="31">
        <v>0.33935855450095415</v>
      </c>
      <c r="K50" s="30">
        <v>3.803716969794146</v>
      </c>
    </row>
    <row r="51" spans="1:12" ht="20.25" customHeight="1" x14ac:dyDescent="0.2">
      <c r="A51" s="40" t="s">
        <v>5</v>
      </c>
      <c r="B51" s="40"/>
      <c r="C51" s="40"/>
      <c r="D51" s="40"/>
      <c r="E51" s="40"/>
      <c r="F51" s="40"/>
      <c r="G51" s="40"/>
      <c r="H51" s="40"/>
      <c r="I51" s="40"/>
      <c r="J51" s="40"/>
      <c r="K51" s="40"/>
    </row>
    <row r="52" spans="1:12" ht="13.5" customHeight="1" x14ac:dyDescent="0.2">
      <c r="A52" s="6">
        <v>0</v>
      </c>
      <c r="B52" s="8">
        <v>1</v>
      </c>
      <c r="C52" s="7">
        <v>1.174E-2</v>
      </c>
      <c r="D52" s="7">
        <v>1.162E-2</v>
      </c>
      <c r="E52" s="7">
        <v>0.98838000000000004</v>
      </c>
      <c r="F52" s="32">
        <v>100000</v>
      </c>
      <c r="G52" s="32">
        <v>1162</v>
      </c>
      <c r="H52" s="32">
        <v>98959</v>
      </c>
      <c r="I52" s="33">
        <v>8180064</v>
      </c>
      <c r="J52" s="31"/>
      <c r="K52" s="30">
        <v>81.8</v>
      </c>
      <c r="L52" s="29"/>
    </row>
    <row r="53" spans="1:12" ht="13.5" customHeight="1" x14ac:dyDescent="0.2">
      <c r="A53" s="6">
        <v>1</v>
      </c>
      <c r="B53" s="8">
        <v>4</v>
      </c>
      <c r="C53" s="7">
        <v>1.9499999999999999E-3</v>
      </c>
      <c r="D53" s="7">
        <v>7.7400000000000004E-3</v>
      </c>
      <c r="E53" s="7">
        <v>0.99226000000000003</v>
      </c>
      <c r="F53" s="32">
        <v>98838</v>
      </c>
      <c r="G53" s="32">
        <v>765</v>
      </c>
      <c r="H53" s="32">
        <v>393354</v>
      </c>
      <c r="I53" s="33">
        <v>8081105</v>
      </c>
      <c r="J53" s="31">
        <v>0.98463000000000001</v>
      </c>
      <c r="K53" s="30">
        <v>81.760000000000005</v>
      </c>
    </row>
    <row r="54" spans="1:12" ht="13.5" customHeight="1" x14ac:dyDescent="0.2">
      <c r="A54" s="6">
        <v>5</v>
      </c>
      <c r="B54" s="8">
        <v>5</v>
      </c>
      <c r="C54" s="7">
        <v>4.2000000000000002E-4</v>
      </c>
      <c r="D54" s="7">
        <v>2.0999999999999999E-3</v>
      </c>
      <c r="E54" s="7">
        <v>0.99790000000000001</v>
      </c>
      <c r="F54" s="32">
        <v>98073</v>
      </c>
      <c r="G54" s="32">
        <v>206</v>
      </c>
      <c r="H54" s="32">
        <v>489796</v>
      </c>
      <c r="I54" s="33">
        <v>7687751</v>
      </c>
      <c r="J54" s="31">
        <v>0.99489000000000005</v>
      </c>
      <c r="K54" s="30">
        <v>78.39</v>
      </c>
    </row>
    <row r="55" spans="1:12" ht="13.5" customHeight="1" x14ac:dyDescent="0.2">
      <c r="A55" s="9">
        <f t="shared" ref="A55:A69" si="8">+A54+5</f>
        <v>10</v>
      </c>
      <c r="B55" s="8">
        <v>5</v>
      </c>
      <c r="C55" s="7">
        <v>4.8999999999999998E-4</v>
      </c>
      <c r="D55" s="7">
        <v>2.4599999999999999E-3</v>
      </c>
      <c r="E55" s="7">
        <v>0.99753999999999998</v>
      </c>
      <c r="F55" s="32">
        <v>97867</v>
      </c>
      <c r="G55" s="32">
        <v>241</v>
      </c>
      <c r="H55" s="32">
        <v>488781</v>
      </c>
      <c r="I55" s="33">
        <v>7197955</v>
      </c>
      <c r="J55" s="31">
        <v>0.99792999999999998</v>
      </c>
      <c r="K55" s="30">
        <v>73.55</v>
      </c>
    </row>
    <row r="56" spans="1:12" ht="13.5" customHeight="1" x14ac:dyDescent="0.2">
      <c r="A56" s="9">
        <f t="shared" si="8"/>
        <v>15</v>
      </c>
      <c r="B56" s="8">
        <v>5</v>
      </c>
      <c r="C56" s="7">
        <v>6.8000000000000005E-4</v>
      </c>
      <c r="D56" s="7">
        <v>3.4099999999999998E-3</v>
      </c>
      <c r="E56" s="7">
        <v>0.99658999999999998</v>
      </c>
      <c r="F56" s="32">
        <v>97626</v>
      </c>
      <c r="G56" s="32">
        <v>333</v>
      </c>
      <c r="H56" s="32">
        <v>487326</v>
      </c>
      <c r="I56" s="33">
        <v>6709174</v>
      </c>
      <c r="J56" s="31">
        <v>0.99702000000000002</v>
      </c>
      <c r="K56" s="30">
        <v>68.72</v>
      </c>
    </row>
    <row r="57" spans="1:12" ht="13.5" customHeight="1" x14ac:dyDescent="0.2">
      <c r="A57" s="9">
        <f t="shared" si="8"/>
        <v>20</v>
      </c>
      <c r="B57" s="8">
        <v>5</v>
      </c>
      <c r="C57" s="7">
        <v>9.2000000000000003E-4</v>
      </c>
      <c r="D57" s="7">
        <v>4.5900000000000003E-3</v>
      </c>
      <c r="E57" s="7">
        <v>0.99541000000000002</v>
      </c>
      <c r="F57" s="32">
        <v>97293</v>
      </c>
      <c r="G57" s="32">
        <v>446</v>
      </c>
      <c r="H57" s="32">
        <v>485404</v>
      </c>
      <c r="I57" s="33">
        <v>6221848</v>
      </c>
      <c r="J57" s="31">
        <v>0.99605999999999995</v>
      </c>
      <c r="K57" s="30">
        <v>63.95</v>
      </c>
    </row>
    <row r="58" spans="1:12" ht="13.5" customHeight="1" x14ac:dyDescent="0.2">
      <c r="A58" s="9">
        <f t="shared" si="8"/>
        <v>25</v>
      </c>
      <c r="B58" s="8">
        <v>5</v>
      </c>
      <c r="C58" s="7">
        <v>1.17E-3</v>
      </c>
      <c r="D58" s="7">
        <v>5.8199999999999997E-3</v>
      </c>
      <c r="E58" s="7">
        <v>0.99417999999999995</v>
      </c>
      <c r="F58" s="32">
        <v>96846</v>
      </c>
      <c r="G58" s="32">
        <v>563</v>
      </c>
      <c r="H58" s="32">
        <v>482862</v>
      </c>
      <c r="I58" s="33">
        <v>5736444</v>
      </c>
      <c r="J58" s="31">
        <v>0.99475999999999998</v>
      </c>
      <c r="K58" s="30">
        <v>59.23</v>
      </c>
    </row>
    <row r="59" spans="1:12" ht="13.5" customHeight="1" x14ac:dyDescent="0.2">
      <c r="A59" s="9">
        <f t="shared" si="8"/>
        <v>30</v>
      </c>
      <c r="B59" s="8">
        <v>5</v>
      </c>
      <c r="C59" s="7">
        <v>1.3799999999999999E-3</v>
      </c>
      <c r="D59" s="7">
        <v>6.8799999999999998E-3</v>
      </c>
      <c r="E59" s="7">
        <v>0.99312</v>
      </c>
      <c r="F59" s="32">
        <v>96283</v>
      </c>
      <c r="G59" s="32">
        <v>662</v>
      </c>
      <c r="H59" s="32">
        <v>479802</v>
      </c>
      <c r="I59" s="33">
        <v>5253582</v>
      </c>
      <c r="J59" s="31">
        <v>0.99365999999999999</v>
      </c>
      <c r="K59" s="30">
        <v>54.56</v>
      </c>
    </row>
    <row r="60" spans="1:12" ht="13.5" customHeight="1" x14ac:dyDescent="0.2">
      <c r="A60" s="9">
        <f t="shared" si="8"/>
        <v>35</v>
      </c>
      <c r="B60" s="8">
        <v>5</v>
      </c>
      <c r="C60" s="7">
        <v>1.6199999999999999E-3</v>
      </c>
      <c r="D60" s="7">
        <v>8.0800000000000004E-3</v>
      </c>
      <c r="E60" s="7">
        <v>0.99192000000000002</v>
      </c>
      <c r="F60" s="32">
        <v>95621</v>
      </c>
      <c r="G60" s="32">
        <v>772</v>
      </c>
      <c r="H60" s="32">
        <v>476219</v>
      </c>
      <c r="I60" s="33">
        <v>4773780</v>
      </c>
      <c r="J60" s="31">
        <v>0.99253000000000002</v>
      </c>
      <c r="K60" s="30">
        <v>49.92</v>
      </c>
    </row>
    <row r="61" spans="1:12" ht="13.5" customHeight="1" x14ac:dyDescent="0.2">
      <c r="A61" s="9">
        <f t="shared" si="8"/>
        <v>40</v>
      </c>
      <c r="B61" s="8">
        <v>5</v>
      </c>
      <c r="C61" s="7">
        <v>1.91E-3</v>
      </c>
      <c r="D61" s="7">
        <v>9.4999999999999998E-3</v>
      </c>
      <c r="E61" s="7">
        <v>0.99050000000000005</v>
      </c>
      <c r="F61" s="32">
        <v>94849</v>
      </c>
      <c r="G61" s="32">
        <v>901</v>
      </c>
      <c r="H61" s="32">
        <v>472053</v>
      </c>
      <c r="I61" s="33">
        <v>4297561</v>
      </c>
      <c r="J61" s="31">
        <v>0.99124999999999996</v>
      </c>
      <c r="K61" s="30">
        <v>45.31</v>
      </c>
    </row>
    <row r="62" spans="1:12" ht="13.5" customHeight="1" x14ac:dyDescent="0.2">
      <c r="A62" s="9">
        <f t="shared" si="8"/>
        <v>45</v>
      </c>
      <c r="B62" s="8">
        <v>5</v>
      </c>
      <c r="C62" s="7">
        <v>2.3700000000000001E-3</v>
      </c>
      <c r="D62" s="7">
        <v>1.1769999999999999E-2</v>
      </c>
      <c r="E62" s="7">
        <v>0.98823000000000005</v>
      </c>
      <c r="F62" s="32">
        <v>93948</v>
      </c>
      <c r="G62" s="32">
        <v>1106</v>
      </c>
      <c r="H62" s="32">
        <v>467075</v>
      </c>
      <c r="I62" s="33">
        <v>3825508</v>
      </c>
      <c r="J62" s="31">
        <v>0.98945000000000005</v>
      </c>
      <c r="K62" s="30">
        <v>40.72</v>
      </c>
    </row>
    <row r="63" spans="1:12" ht="13.5" customHeight="1" x14ac:dyDescent="0.2">
      <c r="A63" s="9">
        <f t="shared" si="8"/>
        <v>50</v>
      </c>
      <c r="B63" s="8">
        <v>5</v>
      </c>
      <c r="C63" s="7">
        <v>3.13E-3</v>
      </c>
      <c r="D63" s="7">
        <v>1.554E-2</v>
      </c>
      <c r="E63" s="7">
        <v>0.98446</v>
      </c>
      <c r="F63" s="32">
        <v>92841</v>
      </c>
      <c r="G63" s="32">
        <v>1443</v>
      </c>
      <c r="H63" s="32">
        <v>460774</v>
      </c>
      <c r="I63" s="33">
        <v>3358433</v>
      </c>
      <c r="J63" s="31">
        <v>0.98651</v>
      </c>
      <c r="K63" s="30">
        <v>36.17</v>
      </c>
    </row>
    <row r="64" spans="1:12" ht="13.5" customHeight="1" x14ac:dyDescent="0.2">
      <c r="A64" s="9">
        <f t="shared" si="8"/>
        <v>55</v>
      </c>
      <c r="B64" s="8">
        <v>5</v>
      </c>
      <c r="C64" s="7">
        <v>4.47E-3</v>
      </c>
      <c r="D64" s="7">
        <v>2.2100000000000002E-2</v>
      </c>
      <c r="E64" s="7">
        <v>0.97789999999999999</v>
      </c>
      <c r="F64" s="32">
        <v>91398</v>
      </c>
      <c r="G64" s="32">
        <v>2020</v>
      </c>
      <c r="H64" s="32">
        <v>452228</v>
      </c>
      <c r="I64" s="33">
        <v>2897659</v>
      </c>
      <c r="J64" s="31">
        <v>0.98145000000000004</v>
      </c>
      <c r="K64" s="30">
        <v>31.7</v>
      </c>
    </row>
    <row r="65" spans="1:11" ht="13.5" customHeight="1" x14ac:dyDescent="0.2">
      <c r="A65" s="9">
        <f t="shared" si="8"/>
        <v>60</v>
      </c>
      <c r="B65" s="8">
        <v>5</v>
      </c>
      <c r="C65" s="7">
        <v>6.6100000000000004E-3</v>
      </c>
      <c r="D65" s="7">
        <v>3.2559999999999999E-2</v>
      </c>
      <c r="E65" s="7">
        <v>0.96743999999999997</v>
      </c>
      <c r="F65" s="32">
        <v>89378</v>
      </c>
      <c r="G65" s="32">
        <v>2910</v>
      </c>
      <c r="H65" s="32">
        <v>440058</v>
      </c>
      <c r="I65" s="33">
        <v>2445431</v>
      </c>
      <c r="J65" s="31">
        <v>0.97309000000000001</v>
      </c>
      <c r="K65" s="30">
        <v>27.36</v>
      </c>
    </row>
    <row r="66" spans="1:11" ht="13.5" customHeight="1" x14ac:dyDescent="0.2">
      <c r="A66" s="9">
        <f t="shared" si="8"/>
        <v>65</v>
      </c>
      <c r="B66" s="8">
        <v>5</v>
      </c>
      <c r="C66" s="7">
        <v>1.027E-2</v>
      </c>
      <c r="D66" s="7">
        <v>5.0169999999999999E-2</v>
      </c>
      <c r="E66" s="7">
        <v>0.94982999999999995</v>
      </c>
      <c r="F66" s="32">
        <v>86468</v>
      </c>
      <c r="G66" s="32">
        <v>4338</v>
      </c>
      <c r="H66" s="32">
        <v>422205</v>
      </c>
      <c r="I66" s="33">
        <v>2005373</v>
      </c>
      <c r="J66" s="31">
        <v>0.95943000000000001</v>
      </c>
      <c r="K66" s="30">
        <v>23.19</v>
      </c>
    </row>
    <row r="67" spans="1:11" ht="13.5" customHeight="1" x14ac:dyDescent="0.2">
      <c r="A67" s="9">
        <f t="shared" si="8"/>
        <v>70</v>
      </c>
      <c r="B67" s="8">
        <v>5</v>
      </c>
      <c r="C67" s="7">
        <v>1.634E-2</v>
      </c>
      <c r="D67" s="7">
        <v>7.8670000000000004E-2</v>
      </c>
      <c r="E67" s="7">
        <v>0.92132999999999998</v>
      </c>
      <c r="F67" s="32">
        <v>82130</v>
      </c>
      <c r="G67" s="32">
        <v>6461</v>
      </c>
      <c r="H67" s="32">
        <v>395488</v>
      </c>
      <c r="I67" s="33">
        <v>1583168</v>
      </c>
      <c r="J67" s="31">
        <v>0.93672</v>
      </c>
      <c r="K67" s="30">
        <v>19.28</v>
      </c>
    </row>
    <row r="68" spans="1:11" ht="13.5" customHeight="1" x14ac:dyDescent="0.2">
      <c r="A68" s="9">
        <f t="shared" si="8"/>
        <v>75</v>
      </c>
      <c r="B68" s="8">
        <v>5</v>
      </c>
      <c r="C68" s="7">
        <v>2.588E-2</v>
      </c>
      <c r="D68" s="7">
        <v>0.12193</v>
      </c>
      <c r="E68" s="7">
        <v>0.87807000000000002</v>
      </c>
      <c r="F68" s="32">
        <v>75669</v>
      </c>
      <c r="G68" s="32">
        <v>9226</v>
      </c>
      <c r="H68" s="32">
        <v>356489</v>
      </c>
      <c r="I68" s="33">
        <v>1187680</v>
      </c>
      <c r="J68" s="31">
        <v>0.90139000000000002</v>
      </c>
      <c r="K68" s="30">
        <v>15.7</v>
      </c>
    </row>
    <row r="69" spans="1:11" ht="13.5" customHeight="1" x14ac:dyDescent="0.2">
      <c r="A69" s="9">
        <f t="shared" si="8"/>
        <v>80</v>
      </c>
      <c r="B69" s="8">
        <v>5</v>
      </c>
      <c r="C69" s="7">
        <v>4.0689999999999997E-2</v>
      </c>
      <c r="D69" s="7">
        <v>0.18534</v>
      </c>
      <c r="E69" s="7">
        <v>0.81466000000000005</v>
      </c>
      <c r="F69" s="32">
        <v>66443</v>
      </c>
      <c r="G69" s="32">
        <v>12315</v>
      </c>
      <c r="H69" s="32">
        <v>302613</v>
      </c>
      <c r="I69" s="33">
        <v>831191</v>
      </c>
      <c r="J69" s="31">
        <v>0.84887000000000001</v>
      </c>
      <c r="K69" s="30">
        <v>12.51</v>
      </c>
    </row>
    <row r="70" spans="1:11" ht="13.5" customHeight="1" x14ac:dyDescent="0.2">
      <c r="A70" s="9">
        <v>85</v>
      </c>
      <c r="B70" s="8">
        <v>5</v>
      </c>
      <c r="C70" s="7">
        <v>6.2859999999999999E-2</v>
      </c>
      <c r="D70" s="7">
        <v>0.27227000000000001</v>
      </c>
      <c r="E70" s="7">
        <v>0.72772999999999999</v>
      </c>
      <c r="F70" s="32">
        <v>54128</v>
      </c>
      <c r="G70" s="32">
        <v>14738</v>
      </c>
      <c r="H70" s="32">
        <v>234469</v>
      </c>
      <c r="I70" s="33">
        <v>528578</v>
      </c>
      <c r="J70" s="31">
        <v>0.77481999999999995</v>
      </c>
      <c r="K70" s="30">
        <v>9.77</v>
      </c>
    </row>
    <row r="71" spans="1:11" ht="13.5" customHeight="1" x14ac:dyDescent="0.2">
      <c r="A71" s="9">
        <v>90</v>
      </c>
      <c r="B71" s="8">
        <v>5</v>
      </c>
      <c r="C71" s="7">
        <v>9.5140000000000002E-2</v>
      </c>
      <c r="D71" s="7">
        <v>0.38344</v>
      </c>
      <c r="E71" s="7">
        <v>0.61656</v>
      </c>
      <c r="F71" s="32">
        <v>39391</v>
      </c>
      <c r="G71" s="32">
        <v>15104</v>
      </c>
      <c r="H71" s="32">
        <v>158747</v>
      </c>
      <c r="I71" s="33">
        <v>294109</v>
      </c>
      <c r="J71" s="31">
        <v>0.67705000000000004</v>
      </c>
      <c r="K71" s="30">
        <v>7.47</v>
      </c>
    </row>
    <row r="72" spans="1:11" ht="13.5" customHeight="1" x14ac:dyDescent="0.2">
      <c r="A72" s="9">
        <v>95</v>
      </c>
      <c r="B72" s="8">
        <v>5</v>
      </c>
      <c r="C72" s="7">
        <v>0.13999</v>
      </c>
      <c r="D72" s="7">
        <v>0.51144000000000001</v>
      </c>
      <c r="E72" s="7">
        <v>0.48855999999999999</v>
      </c>
      <c r="F72" s="32">
        <v>24287</v>
      </c>
      <c r="G72" s="32">
        <v>12421</v>
      </c>
      <c r="H72" s="32">
        <v>88730</v>
      </c>
      <c r="I72" s="33">
        <v>135362</v>
      </c>
      <c r="J72" s="31">
        <v>0.55893999999999999</v>
      </c>
      <c r="K72" s="30">
        <v>5.57</v>
      </c>
    </row>
    <row r="73" spans="1:11" ht="13.5" customHeight="1" x14ac:dyDescent="0.2">
      <c r="A73" s="9" t="s">
        <v>3</v>
      </c>
      <c r="B73" s="34" t="s">
        <v>10</v>
      </c>
      <c r="C73" s="7">
        <v>0.25445000000000001</v>
      </c>
      <c r="D73" s="7">
        <v>1</v>
      </c>
      <c r="E73" s="7">
        <v>0</v>
      </c>
      <c r="F73" s="32">
        <v>11865</v>
      </c>
      <c r="G73" s="32">
        <v>11865</v>
      </c>
      <c r="H73" s="32">
        <v>46632</v>
      </c>
      <c r="I73" s="33">
        <v>46632</v>
      </c>
      <c r="J73" s="31">
        <v>0.34449999999999997</v>
      </c>
      <c r="K73" s="30">
        <v>3.93</v>
      </c>
    </row>
    <row r="74" spans="1:11" ht="12.6" customHeight="1" x14ac:dyDescent="0.2">
      <c r="A74" s="10"/>
      <c r="B74" s="11"/>
      <c r="C74" s="11"/>
      <c r="D74" s="12"/>
      <c r="E74" s="12"/>
      <c r="F74" s="12"/>
      <c r="G74" s="12"/>
      <c r="H74" s="13"/>
      <c r="I74" s="27"/>
      <c r="J74" s="27"/>
      <c r="K74" s="14"/>
    </row>
    <row r="75" spans="1:11" ht="21" customHeight="1" x14ac:dyDescent="0.3">
      <c r="B75" s="35" t="s">
        <v>21</v>
      </c>
      <c r="C75" s="15" t="s">
        <v>8</v>
      </c>
      <c r="D75" s="16">
        <f>+G75*0.5122+J75*0.4878</f>
        <v>9.8100805570310062E-2</v>
      </c>
      <c r="E75" s="37" t="s">
        <v>6</v>
      </c>
      <c r="F75" s="17" t="s">
        <v>8</v>
      </c>
      <c r="G75" s="18">
        <f>+(H29-F30)/G29</f>
        <v>9.2358057330062651E-2</v>
      </c>
      <c r="H75" s="37" t="s">
        <v>7</v>
      </c>
      <c r="I75" s="15" t="s">
        <v>8</v>
      </c>
      <c r="J75" s="16">
        <f>(H52-F53)/G52</f>
        <v>0.10413080895008606</v>
      </c>
      <c r="K75" s="2"/>
    </row>
    <row r="76" spans="1:11" ht="15.75" customHeight="1" x14ac:dyDescent="0.2">
      <c r="B76" s="36"/>
      <c r="C76" s="19" t="s">
        <v>9</v>
      </c>
      <c r="D76" s="16">
        <f>+G76*0.5122+J76*0.4878</f>
        <v>1.3986695389090444</v>
      </c>
      <c r="E76" s="38"/>
      <c r="F76" s="20" t="s">
        <v>9</v>
      </c>
      <c r="G76" s="18">
        <f>+(H30-4*F31)/G30</f>
        <v>1.4086067208872635</v>
      </c>
      <c r="H76" s="38"/>
      <c r="I76" s="19" t="s">
        <v>9</v>
      </c>
      <c r="J76" s="16">
        <f>(H53-4*F54)/G53</f>
        <v>1.388235294117647</v>
      </c>
      <c r="K76" s="2"/>
    </row>
    <row r="77" spans="1:11" ht="13.5" customHeight="1" x14ac:dyDescent="0.2">
      <c r="A77" s="21"/>
      <c r="B77" s="21"/>
      <c r="C77" s="21"/>
      <c r="D77" s="22"/>
      <c r="E77" s="22"/>
      <c r="F77" s="22"/>
      <c r="G77" s="22"/>
      <c r="H77" s="21"/>
      <c r="I77" s="21"/>
    </row>
    <row r="78" spans="1:11" ht="12.75" customHeight="1" x14ac:dyDescent="0.2">
      <c r="A78" s="23"/>
      <c r="B78" s="23"/>
      <c r="C78" s="23"/>
      <c r="D78" s="24"/>
      <c r="E78" s="24"/>
      <c r="F78" s="24"/>
      <c r="G78" s="24"/>
      <c r="H78" s="23"/>
      <c r="I78" s="23"/>
    </row>
    <row r="79" spans="1:11" x14ac:dyDescent="0.2">
      <c r="A79" s="5"/>
      <c r="B79" s="5"/>
      <c r="C79" s="5"/>
      <c r="D79" s="25"/>
      <c r="E79" s="25"/>
      <c r="F79" s="25"/>
      <c r="G79" s="25"/>
      <c r="H79" s="5"/>
      <c r="I79" s="5"/>
    </row>
    <row r="80" spans="1:11" x14ac:dyDescent="0.2">
      <c r="A80" s="5"/>
      <c r="B80" s="5"/>
      <c r="C80" s="5"/>
      <c r="D80" s="25"/>
      <c r="E80" s="25"/>
      <c r="F80" s="25"/>
      <c r="G80" s="25"/>
      <c r="H80" s="5"/>
      <c r="I80" s="5"/>
    </row>
    <row r="81" spans="1:9" x14ac:dyDescent="0.2">
      <c r="A81" s="5"/>
      <c r="B81" s="5"/>
      <c r="C81" s="5"/>
      <c r="D81" s="25"/>
      <c r="E81" s="25"/>
      <c r="F81" s="25"/>
      <c r="G81" s="25"/>
      <c r="H81" s="5"/>
      <c r="I81" s="5"/>
    </row>
    <row r="82" spans="1:9" x14ac:dyDescent="0.2">
      <c r="A82" s="5"/>
      <c r="B82" s="5"/>
      <c r="C82" s="5"/>
      <c r="D82" s="25"/>
      <c r="E82" s="25"/>
      <c r="F82" s="25"/>
      <c r="G82" s="25"/>
      <c r="H82" s="5"/>
      <c r="I82" s="5"/>
    </row>
    <row r="83" spans="1:9" x14ac:dyDescent="0.2">
      <c r="A83" s="5"/>
      <c r="B83" s="5"/>
      <c r="C83" s="5"/>
      <c r="D83" s="25"/>
      <c r="E83" s="25"/>
      <c r="F83" s="25"/>
      <c r="G83" s="25"/>
      <c r="H83" s="5"/>
      <c r="I83" s="5"/>
    </row>
    <row r="84" spans="1:9" x14ac:dyDescent="0.2">
      <c r="A84" s="5"/>
      <c r="B84" s="5"/>
      <c r="C84" s="5"/>
      <c r="D84" s="25"/>
      <c r="E84" s="25"/>
      <c r="F84" s="25"/>
      <c r="G84" s="25"/>
      <c r="H84" s="5"/>
      <c r="I84" s="5"/>
    </row>
    <row r="85" spans="1:9" x14ac:dyDescent="0.2">
      <c r="A85" s="5"/>
      <c r="B85" s="5"/>
      <c r="C85" s="5"/>
      <c r="D85" s="25"/>
      <c r="E85" s="25"/>
      <c r="F85" s="25"/>
      <c r="G85" s="25"/>
      <c r="H85" s="5"/>
      <c r="I85" s="5"/>
    </row>
    <row r="86" spans="1:9" x14ac:dyDescent="0.2">
      <c r="A86" s="5"/>
      <c r="B86" s="5"/>
      <c r="C86" s="5"/>
      <c r="D86" s="25"/>
      <c r="E86" s="25"/>
      <c r="F86" s="25"/>
      <c r="G86" s="25"/>
      <c r="H86" s="5"/>
      <c r="I86" s="5"/>
    </row>
    <row r="87" spans="1:9" x14ac:dyDescent="0.2">
      <c r="A87" s="5"/>
      <c r="B87" s="5"/>
      <c r="C87" s="5"/>
      <c r="D87" s="25"/>
      <c r="E87" s="25"/>
      <c r="F87" s="25"/>
      <c r="G87" s="25"/>
      <c r="H87" s="5"/>
      <c r="I87" s="5"/>
    </row>
    <row r="88" spans="1:9" x14ac:dyDescent="0.2">
      <c r="A88" s="5"/>
      <c r="B88" s="5"/>
      <c r="C88" s="5"/>
      <c r="D88" s="25"/>
      <c r="E88" s="25"/>
      <c r="F88" s="25"/>
      <c r="G88" s="25"/>
      <c r="H88" s="5"/>
      <c r="I88" s="5"/>
    </row>
    <row r="89" spans="1:9" x14ac:dyDescent="0.2">
      <c r="A89" s="5"/>
      <c r="B89" s="5"/>
      <c r="C89" s="5"/>
      <c r="D89" s="25"/>
      <c r="E89" s="25"/>
      <c r="F89" s="25"/>
      <c r="G89" s="25"/>
      <c r="H89" s="5"/>
      <c r="I89" s="5"/>
    </row>
    <row r="90" spans="1:9" x14ac:dyDescent="0.2">
      <c r="A90" s="5"/>
      <c r="B90" s="5"/>
      <c r="C90" s="5"/>
      <c r="D90" s="25"/>
      <c r="E90" s="25"/>
      <c r="F90" s="25"/>
      <c r="G90" s="25"/>
      <c r="H90" s="5"/>
      <c r="I90" s="5"/>
    </row>
    <row r="91" spans="1:9" x14ac:dyDescent="0.2">
      <c r="A91" s="5"/>
      <c r="B91" s="5"/>
      <c r="C91" s="5"/>
      <c r="D91" s="25"/>
      <c r="E91" s="25"/>
      <c r="F91" s="25"/>
      <c r="G91" s="25"/>
      <c r="H91" s="5"/>
      <c r="I91" s="5"/>
    </row>
    <row r="92" spans="1:9" x14ac:dyDescent="0.2">
      <c r="A92" s="5"/>
      <c r="B92" s="5"/>
      <c r="C92" s="5"/>
      <c r="D92" s="25"/>
      <c r="E92" s="25"/>
      <c r="F92" s="25"/>
      <c r="G92" s="25"/>
      <c r="H92" s="5"/>
      <c r="I92" s="5"/>
    </row>
    <row r="93" spans="1:9" x14ac:dyDescent="0.2">
      <c r="A93" s="5"/>
      <c r="B93" s="5"/>
      <c r="C93" s="5"/>
      <c r="D93" s="25"/>
      <c r="E93" s="25"/>
      <c r="F93" s="25"/>
      <c r="G93" s="25"/>
      <c r="H93" s="5"/>
      <c r="I93" s="5"/>
    </row>
    <row r="94" spans="1:9" x14ac:dyDescent="0.2">
      <c r="A94" s="5"/>
      <c r="B94" s="5"/>
      <c r="C94" s="5"/>
      <c r="D94" s="25"/>
      <c r="E94" s="25"/>
      <c r="F94" s="25"/>
      <c r="G94" s="25"/>
      <c r="H94" s="5"/>
      <c r="I94" s="5"/>
    </row>
    <row r="95" spans="1:9" x14ac:dyDescent="0.2">
      <c r="A95" s="5"/>
      <c r="B95" s="5"/>
      <c r="C95" s="5"/>
      <c r="D95" s="25"/>
      <c r="E95" s="25"/>
      <c r="F95" s="25"/>
      <c r="G95" s="25"/>
      <c r="H95" s="5"/>
      <c r="I95" s="5"/>
    </row>
    <row r="96" spans="1:9" x14ac:dyDescent="0.2">
      <c r="A96" s="5"/>
      <c r="B96" s="5"/>
      <c r="C96" s="5"/>
      <c r="D96" s="25"/>
      <c r="E96" s="25"/>
      <c r="F96" s="25"/>
      <c r="G96" s="25"/>
      <c r="H96" s="5"/>
      <c r="I96" s="5"/>
    </row>
    <row r="97" spans="1:9" x14ac:dyDescent="0.2">
      <c r="A97" s="5"/>
      <c r="B97" s="5"/>
      <c r="C97" s="5"/>
      <c r="D97" s="25"/>
      <c r="E97" s="25"/>
      <c r="F97" s="25"/>
      <c r="G97" s="25"/>
      <c r="H97" s="5"/>
      <c r="I97" s="5"/>
    </row>
    <row r="98" spans="1:9" x14ac:dyDescent="0.2">
      <c r="A98" s="5"/>
      <c r="B98" s="5"/>
      <c r="C98" s="5"/>
      <c r="D98" s="25"/>
      <c r="E98" s="25"/>
      <c r="F98" s="25"/>
      <c r="G98" s="25"/>
      <c r="H98" s="5"/>
      <c r="I98" s="5"/>
    </row>
    <row r="99" spans="1:9" x14ac:dyDescent="0.2">
      <c r="A99" s="5"/>
      <c r="B99" s="5"/>
      <c r="C99" s="5"/>
      <c r="D99" s="25"/>
      <c r="E99" s="25"/>
      <c r="F99" s="25"/>
      <c r="G99" s="25"/>
      <c r="H99" s="5"/>
      <c r="I99" s="5"/>
    </row>
    <row r="100" spans="1:9" x14ac:dyDescent="0.2">
      <c r="A100" s="5"/>
      <c r="B100" s="5"/>
      <c r="C100" s="5"/>
      <c r="D100" s="25"/>
      <c r="E100" s="25"/>
      <c r="F100" s="25"/>
      <c r="G100" s="25"/>
      <c r="H100" s="5"/>
      <c r="I100" s="5"/>
    </row>
    <row r="101" spans="1:9" x14ac:dyDescent="0.2">
      <c r="A101" s="5"/>
      <c r="B101" s="5"/>
      <c r="C101" s="5"/>
      <c r="D101" s="25"/>
      <c r="E101" s="25"/>
      <c r="F101" s="25"/>
      <c r="G101" s="25"/>
      <c r="H101" s="5"/>
      <c r="I101" s="5"/>
    </row>
    <row r="102" spans="1:9" x14ac:dyDescent="0.2">
      <c r="A102" s="5"/>
      <c r="B102" s="5"/>
      <c r="C102" s="5"/>
      <c r="D102" s="25"/>
      <c r="E102" s="25"/>
      <c r="F102" s="25"/>
      <c r="G102" s="25"/>
      <c r="H102" s="5"/>
      <c r="I102" s="5"/>
    </row>
    <row r="103" spans="1:9" x14ac:dyDescent="0.2">
      <c r="A103" s="5"/>
      <c r="B103" s="5"/>
      <c r="C103" s="5"/>
      <c r="D103" s="25"/>
      <c r="E103" s="25"/>
      <c r="F103" s="25"/>
      <c r="G103" s="25"/>
      <c r="H103" s="5"/>
      <c r="I103" s="5"/>
    </row>
    <row r="104" spans="1:9" x14ac:dyDescent="0.2">
      <c r="A104" s="5"/>
      <c r="B104" s="5"/>
      <c r="C104" s="5"/>
      <c r="D104" s="25"/>
      <c r="E104" s="25"/>
      <c r="F104" s="25"/>
      <c r="G104" s="25"/>
      <c r="H104" s="5"/>
      <c r="I104" s="5"/>
    </row>
    <row r="105" spans="1:9" x14ac:dyDescent="0.2">
      <c r="A105" s="5"/>
      <c r="B105" s="5"/>
      <c r="C105" s="5"/>
      <c r="D105" s="25"/>
      <c r="E105" s="25"/>
      <c r="F105" s="25"/>
      <c r="G105" s="25"/>
      <c r="H105" s="5"/>
      <c r="I105" s="5"/>
    </row>
    <row r="106" spans="1:9" x14ac:dyDescent="0.2">
      <c r="A106" s="5"/>
      <c r="B106" s="5"/>
      <c r="C106" s="5"/>
      <c r="D106" s="25"/>
      <c r="E106" s="25"/>
      <c r="F106" s="25"/>
      <c r="G106" s="25"/>
      <c r="H106" s="5"/>
      <c r="I106" s="5"/>
    </row>
    <row r="107" spans="1:9" x14ac:dyDescent="0.2">
      <c r="A107" s="5"/>
      <c r="B107" s="5"/>
      <c r="C107" s="5"/>
      <c r="D107" s="25"/>
      <c r="E107" s="25"/>
      <c r="F107" s="25"/>
      <c r="G107" s="25"/>
      <c r="H107" s="5"/>
      <c r="I107" s="5"/>
    </row>
    <row r="108" spans="1:9" x14ac:dyDescent="0.2">
      <c r="A108" s="5"/>
      <c r="B108" s="5"/>
      <c r="C108" s="5"/>
      <c r="D108" s="25"/>
      <c r="E108" s="25"/>
      <c r="F108" s="25"/>
      <c r="G108" s="25"/>
      <c r="H108" s="5"/>
      <c r="I108" s="5"/>
    </row>
    <row r="109" spans="1:9" x14ac:dyDescent="0.2">
      <c r="A109" s="5"/>
      <c r="B109" s="5"/>
      <c r="C109" s="5"/>
      <c r="D109" s="25"/>
      <c r="E109" s="25"/>
      <c r="F109" s="25"/>
      <c r="G109" s="25"/>
      <c r="H109" s="5"/>
      <c r="I109" s="5"/>
    </row>
    <row r="110" spans="1:9" x14ac:dyDescent="0.2">
      <c r="A110" s="5"/>
      <c r="B110" s="5"/>
      <c r="C110" s="5"/>
      <c r="D110" s="25"/>
      <c r="E110" s="25"/>
      <c r="F110" s="25"/>
      <c r="G110" s="25"/>
      <c r="H110" s="5"/>
      <c r="I110" s="5"/>
    </row>
    <row r="111" spans="1:9" x14ac:dyDescent="0.2">
      <c r="A111" s="5"/>
      <c r="B111" s="5"/>
      <c r="C111" s="5"/>
      <c r="D111" s="25"/>
      <c r="E111" s="25"/>
      <c r="F111" s="25"/>
      <c r="G111" s="25"/>
      <c r="H111" s="5"/>
      <c r="I111" s="5"/>
    </row>
    <row r="112" spans="1:9" x14ac:dyDescent="0.2">
      <c r="A112" s="5"/>
      <c r="B112" s="5"/>
      <c r="C112" s="5"/>
      <c r="D112" s="25"/>
      <c r="E112" s="25"/>
      <c r="F112" s="25"/>
      <c r="G112" s="25"/>
      <c r="H112" s="5"/>
      <c r="I112" s="5"/>
    </row>
    <row r="113" spans="1:9" x14ac:dyDescent="0.2">
      <c r="A113" s="5"/>
      <c r="B113" s="5"/>
      <c r="C113" s="5"/>
      <c r="D113" s="25"/>
      <c r="E113" s="25"/>
      <c r="F113" s="25"/>
      <c r="G113" s="25"/>
      <c r="H113" s="5"/>
      <c r="I113" s="5"/>
    </row>
    <row r="114" spans="1:9" x14ac:dyDescent="0.2">
      <c r="A114" s="5"/>
      <c r="B114" s="5"/>
      <c r="C114" s="5"/>
      <c r="D114" s="25"/>
      <c r="E114" s="25"/>
      <c r="F114" s="25"/>
      <c r="G114" s="25"/>
      <c r="H114" s="5"/>
      <c r="I114" s="5"/>
    </row>
    <row r="115" spans="1:9" x14ac:dyDescent="0.2">
      <c r="A115" s="5"/>
      <c r="B115" s="5"/>
      <c r="C115" s="5"/>
      <c r="D115" s="25"/>
      <c r="E115" s="25"/>
      <c r="F115" s="25"/>
      <c r="G115" s="25"/>
      <c r="H115" s="5"/>
      <c r="I115" s="5"/>
    </row>
    <row r="116" spans="1:9" x14ac:dyDescent="0.2">
      <c r="A116" s="5"/>
      <c r="B116" s="5"/>
      <c r="C116" s="5"/>
      <c r="D116" s="25"/>
      <c r="E116" s="25"/>
      <c r="F116" s="25"/>
      <c r="G116" s="25"/>
      <c r="H116" s="5"/>
      <c r="I116" s="5"/>
    </row>
    <row r="117" spans="1:9" x14ac:dyDescent="0.2">
      <c r="A117" s="5"/>
      <c r="B117" s="5"/>
      <c r="C117" s="5"/>
      <c r="D117" s="25"/>
      <c r="E117" s="25"/>
      <c r="F117" s="25"/>
      <c r="G117" s="25"/>
      <c r="H117" s="5"/>
      <c r="I117" s="5"/>
    </row>
    <row r="118" spans="1:9" x14ac:dyDescent="0.2">
      <c r="A118" s="5"/>
      <c r="B118" s="5"/>
      <c r="C118" s="5"/>
      <c r="D118" s="25"/>
      <c r="E118" s="25"/>
      <c r="F118" s="25"/>
      <c r="G118" s="25"/>
      <c r="H118" s="5"/>
      <c r="I118" s="5"/>
    </row>
    <row r="119" spans="1:9" x14ac:dyDescent="0.2">
      <c r="A119" s="5"/>
      <c r="B119" s="5"/>
      <c r="C119" s="5"/>
      <c r="D119" s="25"/>
      <c r="E119" s="25"/>
      <c r="F119" s="25"/>
      <c r="G119" s="25"/>
      <c r="H119" s="5"/>
      <c r="I119" s="5"/>
    </row>
    <row r="120" spans="1:9" x14ac:dyDescent="0.2">
      <c r="A120" s="5"/>
      <c r="B120" s="5"/>
      <c r="C120" s="5"/>
      <c r="D120" s="25"/>
      <c r="E120" s="25"/>
      <c r="F120" s="25"/>
      <c r="G120" s="25"/>
      <c r="H120" s="5"/>
      <c r="I120" s="5"/>
    </row>
    <row r="121" spans="1:9" x14ac:dyDescent="0.2">
      <c r="A121" s="5"/>
      <c r="B121" s="5"/>
      <c r="C121" s="5"/>
      <c r="D121" s="25"/>
      <c r="E121" s="25"/>
      <c r="F121" s="25"/>
      <c r="G121" s="25"/>
      <c r="H121" s="5"/>
      <c r="I121" s="5"/>
    </row>
    <row r="122" spans="1:9" x14ac:dyDescent="0.2">
      <c r="A122" s="5"/>
      <c r="B122" s="5"/>
      <c r="C122" s="5"/>
      <c r="D122" s="25"/>
      <c r="E122" s="25"/>
      <c r="F122" s="25"/>
      <c r="G122" s="25"/>
      <c r="H122" s="5"/>
      <c r="I122" s="5"/>
    </row>
    <row r="123" spans="1:9" x14ac:dyDescent="0.2">
      <c r="A123" s="5"/>
      <c r="B123" s="5"/>
      <c r="C123" s="5"/>
      <c r="D123" s="25"/>
      <c r="E123" s="25"/>
      <c r="F123" s="25"/>
      <c r="G123" s="25"/>
      <c r="H123" s="5"/>
      <c r="I123" s="5"/>
    </row>
    <row r="124" spans="1:9" x14ac:dyDescent="0.2">
      <c r="A124" s="5"/>
      <c r="B124" s="5"/>
      <c r="C124" s="5"/>
      <c r="D124" s="25"/>
      <c r="E124" s="25"/>
      <c r="F124" s="25"/>
      <c r="G124" s="25"/>
      <c r="H124" s="5"/>
      <c r="I124" s="5"/>
    </row>
    <row r="125" spans="1:9" x14ac:dyDescent="0.2">
      <c r="A125" s="5"/>
      <c r="B125" s="5"/>
      <c r="C125" s="5"/>
      <c r="D125" s="25"/>
      <c r="E125" s="25"/>
      <c r="F125" s="25"/>
      <c r="G125" s="25"/>
      <c r="H125" s="5"/>
      <c r="I125" s="5"/>
    </row>
    <row r="126" spans="1:9" x14ac:dyDescent="0.2">
      <c r="A126" s="5"/>
      <c r="B126" s="5"/>
      <c r="C126" s="5"/>
      <c r="D126" s="25"/>
      <c r="E126" s="25"/>
      <c r="F126" s="25"/>
      <c r="G126" s="25"/>
      <c r="H126" s="5"/>
      <c r="I126" s="5"/>
    </row>
    <row r="127" spans="1:9" x14ac:dyDescent="0.2">
      <c r="A127" s="5"/>
      <c r="B127" s="5"/>
      <c r="C127" s="5"/>
      <c r="D127" s="25"/>
      <c r="E127" s="25"/>
      <c r="F127" s="25"/>
      <c r="G127" s="25"/>
      <c r="H127" s="5"/>
      <c r="I127" s="5"/>
    </row>
    <row r="128" spans="1:9" x14ac:dyDescent="0.2">
      <c r="A128" s="5"/>
      <c r="B128" s="5"/>
      <c r="C128" s="5"/>
      <c r="D128" s="25"/>
      <c r="E128" s="25"/>
      <c r="F128" s="25"/>
      <c r="G128" s="25"/>
      <c r="H128" s="5"/>
      <c r="I128" s="5"/>
    </row>
    <row r="129" spans="1:9" x14ac:dyDescent="0.2">
      <c r="A129" s="5"/>
      <c r="B129" s="5"/>
      <c r="C129" s="5"/>
      <c r="D129" s="25"/>
      <c r="E129" s="25"/>
      <c r="F129" s="25"/>
      <c r="G129" s="25"/>
      <c r="H129" s="5"/>
      <c r="I129" s="5"/>
    </row>
    <row r="130" spans="1:9" x14ac:dyDescent="0.2">
      <c r="A130" s="5"/>
      <c r="B130" s="5"/>
      <c r="C130" s="5"/>
      <c r="D130" s="25"/>
      <c r="E130" s="25"/>
      <c r="F130" s="25"/>
      <c r="G130" s="25"/>
      <c r="H130" s="5"/>
      <c r="I130" s="5"/>
    </row>
    <row r="131" spans="1:9" x14ac:dyDescent="0.2">
      <c r="A131" s="5"/>
      <c r="B131" s="5"/>
      <c r="C131" s="5"/>
      <c r="D131" s="25"/>
      <c r="E131" s="25"/>
      <c r="F131" s="25"/>
      <c r="G131" s="25"/>
      <c r="H131" s="5"/>
      <c r="I131" s="5"/>
    </row>
  </sheetData>
  <mergeCells count="8">
    <mergeCell ref="B75:B76"/>
    <mergeCell ref="E75:E76"/>
    <mergeCell ref="H75:H76"/>
    <mergeCell ref="A2:K2"/>
    <mergeCell ref="A3:I3"/>
    <mergeCell ref="A5:K5"/>
    <mergeCell ref="A28:K28"/>
    <mergeCell ref="A51:K51"/>
  </mergeCells>
  <printOptions horizontalCentered="1"/>
  <pageMargins left="0.35433070866141736" right="0.35433070866141736" top="0.59055118110236227" bottom="0.59055118110236227" header="0" footer="0"/>
  <pageSetup scale="65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11</vt:i4>
      </vt:variant>
    </vt:vector>
  </HeadingPairs>
  <TitlesOfParts>
    <vt:vector size="22" baseType="lpstr">
      <vt:lpstr>2000</vt:lpstr>
      <vt:lpstr>2005</vt:lpstr>
      <vt:lpstr>2010</vt:lpstr>
      <vt:lpstr>2015</vt:lpstr>
      <vt:lpstr>2020</vt:lpstr>
      <vt:lpstr>2025</vt:lpstr>
      <vt:lpstr>2030</vt:lpstr>
      <vt:lpstr>2035</vt:lpstr>
      <vt:lpstr>2040</vt:lpstr>
      <vt:lpstr>2045</vt:lpstr>
      <vt:lpstr>2050</vt:lpstr>
      <vt:lpstr>'2000'!Área_de_impresión</vt:lpstr>
      <vt:lpstr>'2005'!Área_de_impresión</vt:lpstr>
      <vt:lpstr>'2010'!Área_de_impresión</vt:lpstr>
      <vt:lpstr>'2015'!Área_de_impresión</vt:lpstr>
      <vt:lpstr>'2020'!Área_de_impresión</vt:lpstr>
      <vt:lpstr>'2025'!Área_de_impresión</vt:lpstr>
      <vt:lpstr>'2030'!Área_de_impresión</vt:lpstr>
      <vt:lpstr>'2035'!Área_de_impresión</vt:lpstr>
      <vt:lpstr>'2040'!Área_de_impresión</vt:lpstr>
      <vt:lpstr>'2045'!Área_de_impresión</vt:lpstr>
      <vt:lpstr>'2050'!Área_de_impresión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RAUL ANGULO</dc:creator>
  <cp:lastModifiedBy>ALBINIA QUINTERO</cp:lastModifiedBy>
  <cp:lastPrinted>2026-07-30T15:10:35Z</cp:lastPrinted>
  <dcterms:created xsi:type="dcterms:W3CDTF">2026-01-27T16:14:36Z</dcterms:created>
  <dcterms:modified xsi:type="dcterms:W3CDTF">2026-07-30T15:10:38Z</dcterms:modified>
</cp:coreProperties>
</file>